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<sst xmlns="http://schemas.openxmlformats.org/spreadsheetml/2006/main" count="178" uniqueCount="107">
  <si>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</si>
  <si>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</si>
  <si>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</si>
  <si>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</si>
  <si>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</si>
  <si>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</si>
  <si>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</si>
  <si>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</si>
  <si>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</si>
  <si>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</si>
  <si>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</si>
  <si>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</si>
  <si>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</si>
  <si>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</si>
  <si>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</si>
  <si>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</si>
  <si>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</si>
  <si>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</si>
  <si>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</si>
  <si>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</si>
  <si>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</si>
  <si>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</si>
  <si>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</si>
  <si>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</si>
  <si>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</si>
  <si>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</si>
  <si>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</si>
  <si>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</si>
  <si>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</si>
  <si>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</si>
  <si>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</si>
  <si>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</si>
  <si>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</si>
  <si>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</si>
  <si>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</si>
  <si>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</si>
  <si>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</si>
  <si>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</si>
  <si>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</si>
  <si>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</si>
  <si>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</si>
  <si>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</si>
  <si>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</si>
  <si>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</si>
  <si>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</si>
  <si>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</si>
  <si>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</si>
  <si>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</si>
  <si>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</si>
  <si>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</si>
  <si>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</si>
  <si>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</si>
  <si>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</si>
  <si>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</si>
  <si>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</si>
  <si>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</si>
  <si>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</si>
  <si>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</si>
  <si>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</si>
  <si>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</si>
  <si>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</si>
  <si>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</si>
  <si>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</si>
  <si>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</si>
  <si>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</si>
  <si>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</si>
  <si>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</si>
  <si>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</si>
  <si>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</si>
  <si>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</si>
  <si>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</si>
  <si>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</si>
  <si>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</si>
  <si>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</si>
  <si>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</si>
  <si>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</si>
  <si>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</si>
  <si>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</si>
  <si>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</si>
  <si>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</si>
  <si>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</si>
  <si>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</si>
  <si>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</si>
  <si>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</si>
  <si>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</si>
  <si>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</si>
  <si>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</si>
  <si>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</si>
  <si>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</si>
  <si>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</si>
  <si>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</si>
  <si>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</si>
  <si>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</si>
  <si>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</si>
  <si>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</si>
  <si>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</si>
  <si>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</si>
  <si>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</si>
  <si>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</si>
  <si>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</si>
  <si>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</si>
  <si>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</si>
  <si>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</si>
  <si>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</si>
  <si>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</si>
  <si>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</si>
  <si>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на 01.04.2023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</si>
</sst>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85" fontId="6" fillId="33" borderId="18" xfId="60" applyFont="1" applyFill="1" applyBorder="1" applyAlignment="1">
      <alignment/>
    </xf>
    <xf numFmtId="186" fontId="7" fillId="33" borderId="18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19" xfId="60" applyFont="1" applyFill="1" applyBorder="1" applyAlignment="1">
      <alignment wrapText="1"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186" fontId="52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11" fillId="33" borderId="2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0" fontId="6" fillId="7" borderId="10" xfId="0" applyFont="1" applyFill="1" applyBorder="1" applyAlignment="1">
      <alignment wrapText="1"/>
    </xf>
    <xf numFmtId="186" fontId="6" fillId="7" borderId="10" xfId="0" applyNumberFormat="1" applyFont="1" applyFill="1" applyBorder="1" applyAlignment="1">
      <alignment wrapText="1"/>
    </xf>
    <xf numFmtId="186" fontId="6" fillId="7" borderId="10" xfId="0" applyNumberFormat="1" applyFont="1" applyFill="1" applyBorder="1" applyAlignment="1">
      <alignment/>
    </xf>
    <xf numFmtId="186" fontId="6" fillId="7" borderId="17" xfId="0" applyNumberFormat="1" applyFont="1" applyFill="1" applyBorder="1" applyAlignment="1">
      <alignment/>
    </xf>
    <xf numFmtId="0" fontId="0" fillId="7" borderId="0" xfId="0" applyFill="1" applyAlignment="1">
      <alignment/>
    </xf>
    <xf numFmtId="186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 wrapText="1"/>
    </xf>
    <xf numFmtId="185" fontId="6" fillId="7" borderId="17" xfId="60" applyFont="1" applyFill="1" applyBorder="1" applyAlignment="1">
      <alignment/>
    </xf>
    <xf numFmtId="186" fontId="7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7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6" fillId="33" borderId="19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7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5" fontId="7" fillId="7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5" fontId="32" fillId="0" borderId="18" xfId="60" applyFont="1" applyBorder="1" applyAlignment="1">
      <alignment/>
    </xf>
    <xf numFmtId="185" fontId="32" fillId="33" borderId="18" xfId="60" applyFont="1" applyFill="1" applyBorder="1" applyAlignment="1">
      <alignment/>
    </xf>
    <xf numFmtId="185" fontId="32" fillId="7" borderId="18" xfId="60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7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186" fontId="7" fillId="33" borderId="31" xfId="0" applyNumberFormat="1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32" fillId="33" borderId="0" xfId="0" applyFont="1" applyFill="1" applyAlignment="1">
      <alignment/>
    </xf>
    <xf numFmtId="0" fontId="32" fillId="0" borderId="18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32" fillId="7" borderId="18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7" borderId="0" xfId="0" applyFont="1" applyFill="1" applyAlignment="1">
      <alignment/>
    </xf>
    <xf numFmtId="186" fontId="7" fillId="33" borderId="19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128" customWidth="1"/>
    <col min="9" max="9" width="15.421875" style="35" customWidth="1"/>
    <col min="10" max="10" width="14.57421875" style="35" customWidth="1"/>
    <col min="11" max="11" width="13.421875" style="35" customWidth="1"/>
    <col min="12" max="12" width="13.7109375" style="35" customWidth="1"/>
    <col min="13" max="13" width="12.28125" style="27" customWidth="1"/>
    <col min="14" max="14" width="13.140625" style="35" customWidth="1"/>
    <col min="15" max="15" width="14.57421875" style="35" customWidth="1"/>
    <col min="16" max="16" width="14.140625" style="35" customWidth="1"/>
    <col min="17" max="17" width="12.57421875" style="0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5"/>
    </row>
    <row r="2" spans="1:17" ht="15.75">
      <c r="A2" s="50"/>
      <c r="B2" s="50"/>
      <c r="C2" s="50"/>
      <c r="D2" s="50"/>
      <c r="E2" s="50"/>
      <c r="F2" s="50"/>
      <c r="G2" s="50"/>
      <c r="H2" s="50"/>
      <c r="I2" s="74" t="s">
        <v>0</v>
      </c>
      <c r="J2" s="74"/>
      <c r="K2" s="74"/>
      <c r="L2" s="74"/>
      <c r="M2" s="74"/>
      <c r="N2" s="74"/>
      <c r="O2" s="74"/>
      <c r="P2" s="75"/>
      <c r="Q2" s="35"/>
    </row>
    <row r="3" spans="1:17" ht="49.5" customHeight="1">
      <c r="A3" s="50"/>
      <c r="B3" s="50"/>
      <c r="C3" s="50"/>
      <c r="D3" s="50"/>
      <c r="E3" s="50"/>
      <c r="F3" s="50"/>
      <c r="G3" s="50"/>
      <c r="H3" s="50"/>
      <c r="I3" s="101" t="s">
        <v>97</v>
      </c>
      <c r="J3" s="101"/>
      <c r="K3" s="101"/>
      <c r="L3" s="101"/>
      <c r="M3" s="101"/>
      <c r="N3" s="101"/>
      <c r="O3" s="101"/>
      <c r="P3" s="101"/>
      <c r="Q3" s="35"/>
    </row>
    <row r="4" spans="1:17" ht="36" customHeight="1">
      <c r="A4" s="50"/>
      <c r="B4" s="50"/>
      <c r="C4" s="50"/>
      <c r="D4" s="50"/>
      <c r="E4" s="50" t="s">
        <v>25</v>
      </c>
      <c r="F4" s="50"/>
      <c r="G4" s="50"/>
      <c r="H4" s="50"/>
      <c r="I4" s="75" t="s">
        <v>1</v>
      </c>
      <c r="J4" s="75"/>
      <c r="K4" s="75"/>
      <c r="L4" s="75"/>
      <c r="M4" s="107" t="s">
        <v>98</v>
      </c>
      <c r="N4" s="107"/>
      <c r="O4" s="75"/>
      <c r="P4" s="75" t="s">
        <v>22</v>
      </c>
      <c r="Q4" s="35"/>
    </row>
    <row r="5" spans="1:17" ht="15.75">
      <c r="A5" s="50"/>
      <c r="B5" s="50"/>
      <c r="C5" s="50"/>
      <c r="D5" s="50"/>
      <c r="E5" s="50"/>
      <c r="F5" s="50"/>
      <c r="G5" s="50"/>
      <c r="H5" s="50"/>
      <c r="I5" s="120" t="s">
        <v>65</v>
      </c>
      <c r="J5" s="120"/>
      <c r="K5" s="120"/>
      <c r="L5" s="117" t="s">
        <v>64</v>
      </c>
      <c r="M5" s="117"/>
      <c r="N5" s="117"/>
      <c r="O5" s="74"/>
      <c r="P5" s="75"/>
      <c r="Q5" s="35"/>
    </row>
    <row r="6" spans="1:17" ht="20.25" customHeight="1">
      <c r="A6" s="50"/>
      <c r="B6" s="50"/>
      <c r="C6" s="50"/>
      <c r="D6" s="50"/>
      <c r="E6" s="50"/>
      <c r="F6" s="50"/>
      <c r="G6" s="50"/>
      <c r="H6" s="50"/>
      <c r="I6" s="108"/>
      <c r="J6" s="108"/>
      <c r="K6" s="75"/>
      <c r="L6" s="75"/>
      <c r="M6" s="75"/>
      <c r="N6" s="75"/>
      <c r="O6" s="75"/>
      <c r="P6" s="75"/>
      <c r="Q6" s="35"/>
    </row>
    <row r="7" spans="1:17" ht="15.75">
      <c r="A7" s="50"/>
      <c r="B7" s="50"/>
      <c r="C7" s="50"/>
      <c r="D7" s="50"/>
      <c r="E7" s="50"/>
      <c r="F7" s="50"/>
      <c r="G7" s="50"/>
      <c r="H7" s="50"/>
      <c r="I7" s="109" t="s">
        <v>75</v>
      </c>
      <c r="J7" s="109"/>
      <c r="K7" s="75"/>
      <c r="L7" s="75"/>
      <c r="M7" s="75"/>
      <c r="N7" s="75"/>
      <c r="O7" s="75"/>
      <c r="P7" s="75"/>
      <c r="Q7" s="35"/>
    </row>
    <row r="8" spans="1:1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5"/>
    </row>
    <row r="9" spans="1:17" ht="12.75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5"/>
    </row>
    <row r="10" spans="1:17" ht="12.75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5"/>
    </row>
    <row r="11" spans="1:17" ht="15" customHeight="1">
      <c r="A11" s="102" t="s">
        <v>99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50"/>
      <c r="O11" s="50"/>
      <c r="P11" s="50"/>
      <c r="Q11" s="35"/>
    </row>
    <row r="12" spans="1:17" ht="17.25" customHeight="1" thickBot="1">
      <c r="A12" s="50"/>
      <c r="B12" s="50"/>
      <c r="C12" s="76"/>
      <c r="D12" s="77"/>
      <c r="E12" s="121" t="s">
        <v>106</v>
      </c>
      <c r="F12" s="121"/>
      <c r="G12" s="116"/>
      <c r="H12" s="116"/>
      <c r="I12" s="50"/>
      <c r="J12" s="50"/>
      <c r="K12" s="50"/>
      <c r="L12" s="50"/>
      <c r="M12" s="50"/>
      <c r="N12" s="50"/>
      <c r="O12" s="50"/>
      <c r="P12" s="78" t="s">
        <v>2</v>
      </c>
      <c r="Q12" s="35"/>
    </row>
    <row r="13" spans="1:16" ht="12.75" customHeight="1">
      <c r="A13" s="103" t="s">
        <v>36</v>
      </c>
      <c r="B13" s="105" t="s">
        <v>37</v>
      </c>
      <c r="C13" s="105" t="s">
        <v>34</v>
      </c>
      <c r="D13" s="105" t="s">
        <v>40</v>
      </c>
      <c r="E13" s="118" t="s">
        <v>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/>
    </row>
    <row r="14" spans="1:16" ht="60.75" customHeight="1">
      <c r="A14" s="104"/>
      <c r="B14" s="106"/>
      <c r="C14" s="106"/>
      <c r="D14" s="106"/>
      <c r="E14" s="5" t="s">
        <v>42</v>
      </c>
      <c r="F14" s="38" t="s">
        <v>43</v>
      </c>
      <c r="G14" s="38" t="s">
        <v>44</v>
      </c>
      <c r="H14" s="124" t="s">
        <v>45</v>
      </c>
      <c r="I14" s="38" t="s">
        <v>46</v>
      </c>
      <c r="J14" s="38" t="s">
        <v>47</v>
      </c>
      <c r="K14" s="38" t="s">
        <v>48</v>
      </c>
      <c r="L14" s="38" t="s">
        <v>49</v>
      </c>
      <c r="M14" s="56" t="s">
        <v>50</v>
      </c>
      <c r="N14" s="38" t="s">
        <v>51</v>
      </c>
      <c r="O14" s="38" t="s">
        <v>52</v>
      </c>
      <c r="P14" s="79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125"/>
      <c r="I15" s="39"/>
      <c r="J15" s="39"/>
      <c r="K15" s="39"/>
      <c r="L15" s="39"/>
      <c r="M15" s="57"/>
      <c r="N15" s="39"/>
      <c r="O15" s="39"/>
      <c r="P15" s="80"/>
    </row>
    <row r="16" spans="1:16" ht="16.5" customHeight="1">
      <c r="A16" s="18"/>
      <c r="B16" s="5"/>
      <c r="C16" s="5"/>
      <c r="D16" s="6"/>
      <c r="E16" s="5"/>
      <c r="F16" s="38"/>
      <c r="G16" s="38"/>
      <c r="H16" s="124"/>
      <c r="I16" s="38"/>
      <c r="J16" s="38"/>
      <c r="K16" s="38"/>
      <c r="L16" s="38"/>
      <c r="M16" s="56"/>
      <c r="N16" s="38"/>
      <c r="O16" s="38"/>
      <c r="P16" s="79"/>
    </row>
    <row r="17" spans="1:16" ht="15">
      <c r="A17" s="18"/>
      <c r="B17" s="5"/>
      <c r="C17" s="5"/>
      <c r="D17" s="6"/>
      <c r="E17" s="5"/>
      <c r="F17" s="38"/>
      <c r="G17" s="38"/>
      <c r="H17" s="124"/>
      <c r="I17" s="38"/>
      <c r="J17" s="38"/>
      <c r="K17" s="38"/>
      <c r="L17" s="38"/>
      <c r="M17" s="56"/>
      <c r="N17" s="38"/>
      <c r="O17" s="38"/>
      <c r="P17" s="79"/>
    </row>
    <row r="18" spans="1:16" ht="16.5" customHeight="1">
      <c r="A18" s="115" t="s">
        <v>28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ht="17.25" customHeight="1">
      <c r="A19" s="115" t="s">
        <v>29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</row>
    <row r="20" spans="1:17" s="27" customFormat="1" ht="18.75" customHeight="1">
      <c r="A20" s="33" t="s">
        <v>5</v>
      </c>
      <c r="B20" s="28" t="s">
        <v>102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126"/>
      <c r="I20" s="40">
        <v>140500</v>
      </c>
      <c r="J20" s="40">
        <v>74700</v>
      </c>
      <c r="K20" s="40">
        <v>72900</v>
      </c>
      <c r="L20" s="40">
        <v>79600</v>
      </c>
      <c r="M20" s="29">
        <v>83000</v>
      </c>
      <c r="N20" s="40">
        <v>84000</v>
      </c>
      <c r="O20" s="40">
        <v>81000</v>
      </c>
      <c r="P20" s="40">
        <v>75400</v>
      </c>
      <c r="Q20" s="32"/>
    </row>
    <row r="21" spans="1:17" s="27" customFormat="1" ht="18.75" customHeight="1">
      <c r="A21" s="33" t="s">
        <v>5</v>
      </c>
      <c r="B21" s="28" t="s">
        <v>103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126"/>
      <c r="I21" s="40">
        <v>1000</v>
      </c>
      <c r="J21" s="40">
        <v>500</v>
      </c>
      <c r="K21" s="40">
        <v>500</v>
      </c>
      <c r="L21" s="40">
        <v>600</v>
      </c>
      <c r="M21" s="29">
        <v>600</v>
      </c>
      <c r="N21" s="40">
        <v>700</v>
      </c>
      <c r="O21" s="40">
        <v>700</v>
      </c>
      <c r="P21" s="40">
        <v>600</v>
      </c>
      <c r="Q21" s="32"/>
    </row>
    <row r="22" spans="1:17" s="27" customFormat="1" ht="18" customHeight="1">
      <c r="A22" s="33" t="s">
        <v>5</v>
      </c>
      <c r="B22" s="28" t="s">
        <v>104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126"/>
      <c r="I22" s="40">
        <v>170500</v>
      </c>
      <c r="J22" s="40">
        <v>74900</v>
      </c>
      <c r="K22" s="40">
        <v>87000</v>
      </c>
      <c r="L22" s="40">
        <v>92200</v>
      </c>
      <c r="M22" s="40">
        <v>94900</v>
      </c>
      <c r="N22" s="40">
        <v>80000</v>
      </c>
      <c r="O22" s="40">
        <v>78400</v>
      </c>
      <c r="P22" s="81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1680000</v>
      </c>
      <c r="E23" s="29"/>
      <c r="F23" s="40">
        <v>100000</v>
      </c>
      <c r="G23" s="40">
        <v>100000</v>
      </c>
      <c r="H23" s="126">
        <v>120000</v>
      </c>
      <c r="I23" s="40">
        <v>120000</v>
      </c>
      <c r="J23" s="40">
        <v>130000</v>
      </c>
      <c r="K23" s="40">
        <v>130000</v>
      </c>
      <c r="L23" s="40">
        <v>130000</v>
      </c>
      <c r="M23" s="29">
        <v>150000</v>
      </c>
      <c r="N23" s="40">
        <v>170000</v>
      </c>
      <c r="O23" s="40">
        <v>170000</v>
      </c>
      <c r="P23" s="81">
        <v>360000</v>
      </c>
      <c r="Q23" s="48"/>
    </row>
    <row r="24" spans="1:17" s="27" customFormat="1" ht="18" customHeight="1" hidden="1">
      <c r="A24" s="33" t="s">
        <v>5</v>
      </c>
      <c r="B24" s="61" t="s">
        <v>78</v>
      </c>
      <c r="C24" s="46">
        <v>101000000</v>
      </c>
      <c r="D24" s="29">
        <f t="shared" si="0"/>
        <v>0</v>
      </c>
      <c r="E24" s="29"/>
      <c r="F24" s="40"/>
      <c r="G24" s="40"/>
      <c r="H24" s="126"/>
      <c r="I24" s="40"/>
      <c r="J24" s="40"/>
      <c r="K24" s="40"/>
      <c r="L24" s="40"/>
      <c r="M24" s="29"/>
      <c r="N24" s="40"/>
      <c r="O24" s="40"/>
      <c r="P24" s="81"/>
      <c r="Q24" s="48"/>
    </row>
    <row r="25" spans="1:18" s="27" customFormat="1" ht="15.75" customHeight="1">
      <c r="A25" s="33" t="s">
        <v>5</v>
      </c>
      <c r="B25" s="61" t="s">
        <v>79</v>
      </c>
      <c r="C25" s="46">
        <v>101000000</v>
      </c>
      <c r="D25" s="29">
        <f t="shared" si="0"/>
        <v>60000</v>
      </c>
      <c r="E25" s="29"/>
      <c r="F25" s="40"/>
      <c r="G25" s="40"/>
      <c r="H25" s="126"/>
      <c r="I25" s="40"/>
      <c r="J25" s="40"/>
      <c r="K25" s="40"/>
      <c r="L25" s="40"/>
      <c r="M25" s="29"/>
      <c r="N25" s="40"/>
      <c r="O25" s="40"/>
      <c r="P25" s="81">
        <v>60000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10000</v>
      </c>
      <c r="E26" s="29"/>
      <c r="F26" s="40"/>
      <c r="G26" s="40">
        <v>10000</v>
      </c>
      <c r="H26" s="126"/>
      <c r="I26" s="40"/>
      <c r="J26" s="40"/>
      <c r="K26" s="40"/>
      <c r="L26" s="40"/>
      <c r="M26" s="29"/>
      <c r="N26" s="40"/>
      <c r="O26" s="40"/>
      <c r="P26" s="81"/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126">
        <v>5000</v>
      </c>
      <c r="I27" s="40">
        <v>10000</v>
      </c>
      <c r="J27" s="40">
        <v>15000</v>
      </c>
      <c r="K27" s="40">
        <v>20000</v>
      </c>
      <c r="L27" s="40">
        <v>40000</v>
      </c>
      <c r="M27" s="29">
        <v>40000</v>
      </c>
      <c r="N27" s="40">
        <v>200000</v>
      </c>
      <c r="O27" s="40">
        <v>240000</v>
      </c>
      <c r="P27" s="81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360000</v>
      </c>
      <c r="E28" s="66"/>
      <c r="F28" s="40">
        <v>40000</v>
      </c>
      <c r="G28" s="40">
        <v>40000</v>
      </c>
      <c r="H28" s="126">
        <v>40000</v>
      </c>
      <c r="I28" s="40">
        <v>40000</v>
      </c>
      <c r="J28" s="40">
        <v>40000</v>
      </c>
      <c r="K28" s="40">
        <v>40000</v>
      </c>
      <c r="L28" s="40">
        <v>40000</v>
      </c>
      <c r="M28" s="40">
        <v>40000</v>
      </c>
      <c r="N28" s="40">
        <v>40000</v>
      </c>
      <c r="O28" s="40"/>
      <c r="P28" s="81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2690000</v>
      </c>
      <c r="E29" s="29"/>
      <c r="F29" s="40">
        <v>10000</v>
      </c>
      <c r="G29" s="40">
        <v>20000</v>
      </c>
      <c r="H29" s="126">
        <v>20000</v>
      </c>
      <c r="I29" s="40">
        <v>20000</v>
      </c>
      <c r="J29" s="40">
        <v>20000</v>
      </c>
      <c r="K29" s="40">
        <v>20000</v>
      </c>
      <c r="L29" s="40">
        <v>30000</v>
      </c>
      <c r="M29" s="29">
        <v>50000</v>
      </c>
      <c r="N29" s="40">
        <v>150000</v>
      </c>
      <c r="O29" s="40">
        <v>1780000</v>
      </c>
      <c r="P29" s="81">
        <v>570000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>SUM(E30:P30)</f>
        <v>7200</v>
      </c>
      <c r="E30" s="29"/>
      <c r="F30" s="40"/>
      <c r="G30" s="40"/>
      <c r="H30" s="126"/>
      <c r="I30" s="67"/>
      <c r="J30" s="67"/>
      <c r="K30" s="40"/>
      <c r="L30" s="40"/>
      <c r="M30" s="29"/>
      <c r="N30" s="40"/>
      <c r="O30" s="40"/>
      <c r="P30" s="81">
        <v>7200</v>
      </c>
      <c r="Q30" s="32"/>
    </row>
    <row r="31" spans="1:17" s="27" customFormat="1" ht="27" customHeight="1" hidden="1">
      <c r="A31" s="30" t="s">
        <v>61</v>
      </c>
      <c r="B31" s="28" t="s">
        <v>76</v>
      </c>
      <c r="C31" s="46">
        <v>101000000</v>
      </c>
      <c r="D31" s="29">
        <f>SUM(E31:P31)</f>
        <v>0</v>
      </c>
      <c r="E31" s="29"/>
      <c r="F31" s="40"/>
      <c r="G31" s="40"/>
      <c r="H31" s="126"/>
      <c r="I31" s="40"/>
      <c r="J31" s="40"/>
      <c r="K31" s="40"/>
      <c r="L31" s="40"/>
      <c r="M31" s="29"/>
      <c r="N31" s="40"/>
      <c r="O31" s="40"/>
      <c r="P31" s="81"/>
      <c r="Q31" s="32"/>
    </row>
    <row r="32" spans="1:17" s="27" customFormat="1" ht="27" customHeight="1" hidden="1">
      <c r="A32" s="30" t="s">
        <v>61</v>
      </c>
      <c r="B32" s="28" t="s">
        <v>92</v>
      </c>
      <c r="C32" s="46">
        <v>101000000</v>
      </c>
      <c r="D32" s="29">
        <f>SUM(E32:P32)</f>
        <v>0</v>
      </c>
      <c r="E32" s="29"/>
      <c r="F32" s="40"/>
      <c r="G32" s="40"/>
      <c r="H32" s="126"/>
      <c r="I32" s="40"/>
      <c r="J32" s="40"/>
      <c r="K32" s="40"/>
      <c r="L32" s="40"/>
      <c r="M32" s="29"/>
      <c r="N32" s="40"/>
      <c r="O32" s="40"/>
      <c r="P32" s="81"/>
      <c r="Q32" s="32"/>
    </row>
    <row r="33" spans="1:17" s="27" customFormat="1" ht="27" customHeight="1">
      <c r="A33" s="30" t="s">
        <v>61</v>
      </c>
      <c r="B33" s="28" t="s">
        <v>80</v>
      </c>
      <c r="C33" s="46">
        <v>101000000</v>
      </c>
      <c r="D33" s="29">
        <f>SUM(E33:P33)</f>
        <v>4000</v>
      </c>
      <c r="E33" s="29"/>
      <c r="F33" s="40"/>
      <c r="G33" s="40"/>
      <c r="H33" s="126"/>
      <c r="I33" s="40"/>
      <c r="J33" s="40"/>
      <c r="K33" s="40"/>
      <c r="L33" s="40"/>
      <c r="M33" s="29"/>
      <c r="N33" s="40"/>
      <c r="O33" s="40"/>
      <c r="P33" s="81">
        <v>4000</v>
      </c>
      <c r="Q33" s="32"/>
    </row>
    <row r="34" spans="1:17" s="27" customFormat="1" ht="27" customHeight="1" hidden="1">
      <c r="A34" s="30" t="s">
        <v>61</v>
      </c>
      <c r="B34" s="28" t="s">
        <v>93</v>
      </c>
      <c r="C34" s="46">
        <v>101000000</v>
      </c>
      <c r="D34" s="29">
        <f>SUM(E34:P34)</f>
        <v>0</v>
      </c>
      <c r="E34" s="29"/>
      <c r="F34" s="40"/>
      <c r="G34" s="40"/>
      <c r="H34" s="126"/>
      <c r="I34" s="40"/>
      <c r="J34" s="40"/>
      <c r="K34" s="40"/>
      <c r="L34" s="40"/>
      <c r="M34" s="29"/>
      <c r="N34" s="40"/>
      <c r="O34" s="40"/>
      <c r="P34" s="81"/>
      <c r="Q34" s="32"/>
    </row>
    <row r="35" spans="1:17" s="27" customFormat="1" ht="27" customHeight="1" hidden="1">
      <c r="A35" s="30" t="s">
        <v>61</v>
      </c>
      <c r="B35" s="28" t="s">
        <v>90</v>
      </c>
      <c r="C35" s="46">
        <v>101000000</v>
      </c>
      <c r="D35" s="29"/>
      <c r="E35" s="29"/>
      <c r="F35" s="40"/>
      <c r="G35" s="40"/>
      <c r="H35" s="126"/>
      <c r="I35" s="40"/>
      <c r="J35" s="40"/>
      <c r="K35" s="40"/>
      <c r="L35" s="40"/>
      <c r="M35" s="29"/>
      <c r="N35" s="40"/>
      <c r="O35" s="40"/>
      <c r="P35" s="81"/>
      <c r="Q35" s="32"/>
    </row>
    <row r="36" spans="1:17" s="27" customFormat="1" ht="27" customHeight="1" hidden="1">
      <c r="A36" s="30" t="s">
        <v>61</v>
      </c>
      <c r="B36" s="28" t="s">
        <v>87</v>
      </c>
      <c r="C36" s="46">
        <v>101000000</v>
      </c>
      <c r="D36" s="29">
        <f t="shared" si="1"/>
        <v>0</v>
      </c>
      <c r="E36" s="29"/>
      <c r="F36" s="40"/>
      <c r="G36" s="40"/>
      <c r="H36" s="126"/>
      <c r="I36" s="40"/>
      <c r="J36" s="40"/>
      <c r="K36" s="40"/>
      <c r="L36" s="40"/>
      <c r="M36" s="29"/>
      <c r="N36" s="40"/>
      <c r="O36" s="40"/>
      <c r="P36" s="81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126">
        <v>961800</v>
      </c>
      <c r="I37" s="40"/>
      <c r="J37" s="40"/>
      <c r="K37" s="29"/>
      <c r="L37" s="40"/>
      <c r="M37" s="29"/>
      <c r="N37" s="29"/>
      <c r="O37" s="40"/>
      <c r="P37" s="81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126">
        <v>122250</v>
      </c>
      <c r="I38" s="40"/>
      <c r="J38" s="40"/>
      <c r="K38" s="40">
        <v>122250</v>
      </c>
      <c r="L38" s="40"/>
      <c r="M38" s="29"/>
      <c r="N38" s="40">
        <v>122250</v>
      </c>
      <c r="O38" s="40"/>
      <c r="P38" s="81"/>
      <c r="Q38" s="32"/>
    </row>
    <row r="39" spans="1:17" s="27" customFormat="1" ht="27.75" customHeight="1" hidden="1">
      <c r="A39" s="30" t="s">
        <v>61</v>
      </c>
      <c r="B39" s="28" t="s">
        <v>81</v>
      </c>
      <c r="C39" s="46">
        <v>120002465</v>
      </c>
      <c r="D39" s="29">
        <f t="shared" si="1"/>
        <v>0</v>
      </c>
      <c r="E39" s="29"/>
      <c r="F39" s="40"/>
      <c r="G39" s="40"/>
      <c r="H39" s="126"/>
      <c r="I39" s="40"/>
      <c r="J39" s="40"/>
      <c r="K39" s="40"/>
      <c r="L39" s="40"/>
      <c r="M39" s="29"/>
      <c r="N39" s="40"/>
      <c r="O39" s="92"/>
      <c r="P39" s="82"/>
      <c r="Q39" s="32"/>
    </row>
    <row r="40" spans="1:17" s="27" customFormat="1" ht="27.75" customHeight="1">
      <c r="A40" s="30" t="s">
        <v>61</v>
      </c>
      <c r="B40" s="28" t="s">
        <v>100</v>
      </c>
      <c r="C40" s="46" t="s">
        <v>105</v>
      </c>
      <c r="D40" s="29">
        <f t="shared" si="1"/>
        <v>293500</v>
      </c>
      <c r="E40" s="29"/>
      <c r="F40" s="40"/>
      <c r="G40" s="40">
        <v>293500</v>
      </c>
      <c r="H40" s="126"/>
      <c r="I40" s="172"/>
      <c r="J40" s="40"/>
      <c r="K40" s="40"/>
      <c r="L40" s="40"/>
      <c r="M40" s="29"/>
      <c r="N40" s="40"/>
      <c r="O40" s="92"/>
      <c r="P40" s="70"/>
      <c r="Q40" s="32"/>
    </row>
    <row r="41" spans="1:17" s="27" customFormat="1" ht="27.75" customHeight="1" hidden="1">
      <c r="A41" s="30" t="s">
        <v>61</v>
      </c>
      <c r="B41" s="28" t="s">
        <v>85</v>
      </c>
      <c r="C41" s="46" t="s">
        <v>94</v>
      </c>
      <c r="D41" s="29">
        <f t="shared" si="1"/>
        <v>0</v>
      </c>
      <c r="E41" s="29"/>
      <c r="F41" s="40"/>
      <c r="G41" s="40"/>
      <c r="H41" s="126"/>
      <c r="I41" s="172"/>
      <c r="J41" s="40"/>
      <c r="K41" s="40"/>
      <c r="L41" s="40"/>
      <c r="M41" s="29"/>
      <c r="N41" s="40"/>
      <c r="O41" s="92"/>
      <c r="P41" s="70"/>
      <c r="Q41" s="32"/>
    </row>
    <row r="42" spans="1:17" s="27" customFormat="1" ht="28.5" customHeight="1" hidden="1">
      <c r="A42" s="30" t="s">
        <v>61</v>
      </c>
      <c r="B42" s="28" t="s">
        <v>95</v>
      </c>
      <c r="C42" s="46">
        <v>122002429</v>
      </c>
      <c r="D42" s="29">
        <f>SUM(E42:P42)</f>
        <v>0</v>
      </c>
      <c r="E42" s="34"/>
      <c r="F42" s="40"/>
      <c r="G42" s="40"/>
      <c r="H42" s="126"/>
      <c r="I42" s="40"/>
      <c r="J42" s="40"/>
      <c r="K42" s="40"/>
      <c r="L42" s="90"/>
      <c r="M42" s="91"/>
      <c r="N42" s="90"/>
      <c r="O42" s="88"/>
      <c r="P42" s="88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126"/>
      <c r="I43" s="40"/>
      <c r="J43" s="40"/>
      <c r="K43" s="40"/>
      <c r="L43" s="40"/>
      <c r="M43" s="29"/>
      <c r="N43" s="40"/>
      <c r="O43" s="70"/>
      <c r="P43" s="70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101</v>
      </c>
      <c r="D44" s="29">
        <f>SUM(E44:P44)</f>
        <v>296600</v>
      </c>
      <c r="E44" s="62">
        <v>74100</v>
      </c>
      <c r="F44" s="62"/>
      <c r="G44" s="92"/>
      <c r="H44" s="127">
        <v>74100</v>
      </c>
      <c r="I44" s="62"/>
      <c r="J44" s="62"/>
      <c r="K44" s="62">
        <v>74100</v>
      </c>
      <c r="L44" s="62"/>
      <c r="M44" s="62"/>
      <c r="N44" s="62">
        <v>74300</v>
      </c>
      <c r="O44" s="62"/>
      <c r="P44" s="83"/>
      <c r="Q44" s="63"/>
    </row>
    <row r="45" spans="1:17" s="27" customFormat="1" ht="28.5" customHeight="1" hidden="1">
      <c r="A45" s="30" t="s">
        <v>61</v>
      </c>
      <c r="B45" s="28" t="s">
        <v>82</v>
      </c>
      <c r="C45" s="46">
        <v>101000000</v>
      </c>
      <c r="D45" s="29">
        <f>SUM(E45:P45)</f>
        <v>0</v>
      </c>
      <c r="E45" s="173"/>
      <c r="F45" s="174"/>
      <c r="G45" s="174"/>
      <c r="H45" s="175"/>
      <c r="I45" s="174"/>
      <c r="J45" s="174"/>
      <c r="K45" s="174"/>
      <c r="L45" s="88"/>
      <c r="M45" s="173"/>
      <c r="N45" s="174"/>
      <c r="O45" s="70"/>
      <c r="P45" s="70"/>
      <c r="Q45" s="63"/>
    </row>
    <row r="46" spans="1:17" s="27" customFormat="1" ht="27" customHeight="1" hidden="1">
      <c r="A46" s="30" t="s">
        <v>61</v>
      </c>
      <c r="B46" s="28" t="s">
        <v>88</v>
      </c>
      <c r="C46" s="46">
        <v>101000000</v>
      </c>
      <c r="D46" s="29">
        <f>SUM(E46:P46)</f>
        <v>0</v>
      </c>
      <c r="E46" s="176"/>
      <c r="F46" s="172"/>
      <c r="G46" s="172"/>
      <c r="H46" s="177"/>
      <c r="I46" s="172"/>
      <c r="J46" s="172"/>
      <c r="K46" s="172"/>
      <c r="L46" s="172"/>
      <c r="M46" s="176"/>
      <c r="N46" s="172"/>
      <c r="O46" s="93"/>
      <c r="P46" s="84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12330500</v>
      </c>
      <c r="E47" s="58">
        <f aca="true" t="shared" si="2" ref="E47:P47">SUM(E20:E46)</f>
        <v>1303550</v>
      </c>
      <c r="F47" s="41">
        <f t="shared" si="2"/>
        <v>2082700</v>
      </c>
      <c r="G47" s="41">
        <f>SUM(G20:G46)</f>
        <v>757500</v>
      </c>
      <c r="H47" s="129">
        <f t="shared" si="2"/>
        <v>1343150</v>
      </c>
      <c r="I47" s="41">
        <f t="shared" si="2"/>
        <v>502000</v>
      </c>
      <c r="J47" s="41">
        <f t="shared" si="2"/>
        <v>355100</v>
      </c>
      <c r="K47" s="41">
        <f t="shared" si="2"/>
        <v>566750</v>
      </c>
      <c r="L47" s="41">
        <f t="shared" si="2"/>
        <v>412400</v>
      </c>
      <c r="M47" s="58">
        <f t="shared" si="2"/>
        <v>458500</v>
      </c>
      <c r="N47" s="41">
        <f t="shared" si="2"/>
        <v>921250</v>
      </c>
      <c r="O47" s="41">
        <f t="shared" si="2"/>
        <v>2350100</v>
      </c>
      <c r="P47" s="89">
        <f t="shared" si="2"/>
        <v>1277500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129"/>
      <c r="I48" s="41"/>
      <c r="J48" s="41"/>
      <c r="K48" s="41"/>
      <c r="L48" s="41"/>
      <c r="M48" s="58"/>
      <c r="N48" s="41"/>
      <c r="O48" s="94"/>
      <c r="P48" s="85"/>
      <c r="Q48" s="45"/>
    </row>
    <row r="49" spans="1:17" ht="16.5" customHeight="1">
      <c r="A49" s="115" t="s">
        <v>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  <c r="Q49" s="45"/>
    </row>
    <row r="50" spans="1:17" ht="36.75" customHeight="1">
      <c r="A50" s="30" t="s">
        <v>61</v>
      </c>
      <c r="B50" s="12" t="s">
        <v>84</v>
      </c>
      <c r="C50" s="12">
        <v>101000000</v>
      </c>
      <c r="D50" s="14">
        <f>P50</f>
        <v>1080000</v>
      </c>
      <c r="E50" s="12"/>
      <c r="F50" s="64"/>
      <c r="G50" s="64"/>
      <c r="H50" s="130"/>
      <c r="I50" s="64"/>
      <c r="J50" s="64"/>
      <c r="K50" s="64"/>
      <c r="L50" s="64"/>
      <c r="M50" s="65"/>
      <c r="N50" s="64"/>
      <c r="O50" s="64"/>
      <c r="P50" s="86">
        <v>1080000</v>
      </c>
      <c r="Q50" s="45"/>
    </row>
    <row r="51" spans="1:17" ht="45">
      <c r="A51" s="19" t="s">
        <v>8</v>
      </c>
      <c r="B51" s="11" t="s">
        <v>54</v>
      </c>
      <c r="C51" s="68"/>
      <c r="D51" s="14"/>
      <c r="E51" s="12"/>
      <c r="F51" s="64"/>
      <c r="G51" s="64"/>
      <c r="H51" s="130"/>
      <c r="I51" s="64"/>
      <c r="J51" s="64"/>
      <c r="K51" s="69"/>
      <c r="L51" s="64"/>
      <c r="M51" s="65"/>
      <c r="N51" s="64"/>
      <c r="O51" s="64"/>
      <c r="P51" s="86"/>
      <c r="Q51" s="45"/>
    </row>
    <row r="52" spans="1:16" ht="30">
      <c r="A52" s="18" t="s">
        <v>61</v>
      </c>
      <c r="B52" s="155" t="s">
        <v>91</v>
      </c>
      <c r="C52" s="46">
        <v>101000000</v>
      </c>
      <c r="D52" s="7">
        <v>1080000</v>
      </c>
      <c r="E52" s="5"/>
      <c r="F52" s="38"/>
      <c r="G52" s="38"/>
      <c r="H52" s="124"/>
      <c r="I52" s="38"/>
      <c r="J52" s="38"/>
      <c r="K52" s="38"/>
      <c r="L52" s="38"/>
      <c r="M52" s="56"/>
      <c r="N52" s="38"/>
      <c r="O52" s="38"/>
      <c r="P52" s="96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13410500</v>
      </c>
      <c r="E53" s="13">
        <f aca="true" t="shared" si="3" ref="E53:O53">E47</f>
        <v>1303550</v>
      </c>
      <c r="F53" s="41">
        <f t="shared" si="3"/>
        <v>2082700</v>
      </c>
      <c r="G53" s="41">
        <f t="shared" si="3"/>
        <v>757500</v>
      </c>
      <c r="H53" s="129">
        <f t="shared" si="3"/>
        <v>1343150</v>
      </c>
      <c r="I53" s="41">
        <f t="shared" si="3"/>
        <v>502000</v>
      </c>
      <c r="J53" s="41">
        <f t="shared" si="3"/>
        <v>355100</v>
      </c>
      <c r="K53" s="41">
        <f>K47+K52</f>
        <v>566750</v>
      </c>
      <c r="L53" s="41">
        <f t="shared" si="3"/>
        <v>412400</v>
      </c>
      <c r="M53" s="58">
        <f t="shared" si="3"/>
        <v>458500</v>
      </c>
      <c r="N53" s="41">
        <f t="shared" si="3"/>
        <v>921250</v>
      </c>
      <c r="O53" s="41">
        <f t="shared" si="3"/>
        <v>2350100</v>
      </c>
      <c r="P53" s="178">
        <f>P47+P50</f>
        <v>2357500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124"/>
      <c r="I54" s="38"/>
      <c r="J54" s="38"/>
      <c r="K54" s="38"/>
      <c r="L54" s="38"/>
      <c r="M54" s="56"/>
      <c r="N54" s="38"/>
      <c r="O54" s="38"/>
      <c r="P54" s="79"/>
    </row>
    <row r="55" spans="1:16" ht="18" customHeight="1">
      <c r="A55" s="115" t="s">
        <v>31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4"/>
    </row>
    <row r="56" spans="1:16" ht="16.5" customHeight="1">
      <c r="A56" s="111" t="s">
        <v>9</v>
      </c>
      <c r="B56" s="112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4"/>
    </row>
    <row r="57" spans="1:16" ht="26.25" customHeight="1">
      <c r="A57" s="18" t="s">
        <v>61</v>
      </c>
      <c r="B57" s="8" t="s">
        <v>10</v>
      </c>
      <c r="C57" s="46">
        <v>101000000</v>
      </c>
      <c r="D57" s="147">
        <f>SUM(E57:P57)</f>
        <v>765200</v>
      </c>
      <c r="E57" s="135">
        <v>60009.67</v>
      </c>
      <c r="F57" s="135">
        <v>46090.38</v>
      </c>
      <c r="G57" s="136">
        <v>74000</v>
      </c>
      <c r="H57" s="137">
        <v>63700</v>
      </c>
      <c r="I57" s="135">
        <v>63700</v>
      </c>
      <c r="J57" s="135">
        <v>63700</v>
      </c>
      <c r="K57" s="135">
        <v>63700</v>
      </c>
      <c r="L57" s="135">
        <v>63700</v>
      </c>
      <c r="M57" s="135">
        <v>63700</v>
      </c>
      <c r="N57" s="135">
        <v>63700</v>
      </c>
      <c r="O57" s="135">
        <v>71009.62</v>
      </c>
      <c r="P57" s="136">
        <v>68190.33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147">
        <f aca="true" t="shared" si="4" ref="D58:D83">SUM(E58:P58)</f>
        <v>2939900</v>
      </c>
      <c r="E58" s="135">
        <v>198828.44</v>
      </c>
      <c r="F58" s="135">
        <v>178752.89</v>
      </c>
      <c r="G58" s="136">
        <v>287100</v>
      </c>
      <c r="H58" s="137">
        <v>280000</v>
      </c>
      <c r="I58" s="135">
        <v>280000</v>
      </c>
      <c r="J58" s="135">
        <v>280000</v>
      </c>
      <c r="K58" s="135">
        <v>280000</v>
      </c>
      <c r="L58" s="135">
        <v>280000</v>
      </c>
      <c r="M58" s="135">
        <v>280000</v>
      </c>
      <c r="N58" s="135">
        <v>191500</v>
      </c>
      <c r="O58" s="135">
        <v>201247.11</v>
      </c>
      <c r="P58" s="136">
        <v>202471.56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147">
        <f t="shared" si="4"/>
        <v>3800</v>
      </c>
      <c r="E59" s="135"/>
      <c r="F59" s="136"/>
      <c r="G59" s="136">
        <v>3800</v>
      </c>
      <c r="H59" s="137"/>
      <c r="I59" s="136"/>
      <c r="J59" s="136"/>
      <c r="K59" s="136"/>
      <c r="L59" s="136"/>
      <c r="M59" s="138"/>
      <c r="N59" s="136"/>
      <c r="O59" s="136"/>
      <c r="P59" s="139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147">
        <f t="shared" si="4"/>
        <v>124600</v>
      </c>
      <c r="E60" s="135">
        <v>46700</v>
      </c>
      <c r="F60" s="136"/>
      <c r="G60" s="136"/>
      <c r="H60" s="137">
        <v>15600</v>
      </c>
      <c r="I60" s="136"/>
      <c r="J60" s="136"/>
      <c r="K60" s="135">
        <v>46700</v>
      </c>
      <c r="L60" s="136"/>
      <c r="M60" s="138"/>
      <c r="N60" s="135">
        <v>15600</v>
      </c>
      <c r="O60" s="136"/>
      <c r="P60" s="139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147">
        <f t="shared" si="4"/>
        <v>0</v>
      </c>
      <c r="E61" s="135"/>
      <c r="F61" s="136"/>
      <c r="G61" s="136"/>
      <c r="H61" s="137"/>
      <c r="I61" s="136"/>
      <c r="J61" s="136"/>
      <c r="K61" s="136"/>
      <c r="L61" s="136"/>
      <c r="M61" s="138"/>
      <c r="N61" s="136"/>
      <c r="O61" s="136"/>
      <c r="P61" s="139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147">
        <f t="shared" si="4"/>
        <v>10000</v>
      </c>
      <c r="E62" s="135"/>
      <c r="F62" s="136"/>
      <c r="G62" s="136"/>
      <c r="H62" s="137"/>
      <c r="I62" s="136"/>
      <c r="J62" s="136"/>
      <c r="K62" s="136"/>
      <c r="L62" s="136"/>
      <c r="M62" s="138"/>
      <c r="N62" s="136"/>
      <c r="O62" s="136"/>
      <c r="P62" s="139">
        <v>10000</v>
      </c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147">
        <f t="shared" si="4"/>
        <v>1234399.9999999998</v>
      </c>
      <c r="E63" s="135">
        <v>74520.62</v>
      </c>
      <c r="F63" s="135">
        <v>69999.81</v>
      </c>
      <c r="G63" s="136">
        <v>168100</v>
      </c>
      <c r="H63" s="137">
        <v>115000</v>
      </c>
      <c r="I63" s="135">
        <v>95000</v>
      </c>
      <c r="J63" s="135">
        <v>95000</v>
      </c>
      <c r="K63" s="135">
        <v>95000</v>
      </c>
      <c r="L63" s="135">
        <v>115000</v>
      </c>
      <c r="M63" s="135">
        <v>115000</v>
      </c>
      <c r="N63" s="135">
        <v>122100</v>
      </c>
      <c r="O63" s="135">
        <v>120000.19</v>
      </c>
      <c r="P63" s="136">
        <v>49679.38</v>
      </c>
    </row>
    <row r="64" spans="1:16" ht="28.5" customHeight="1">
      <c r="A64" s="18" t="s">
        <v>61</v>
      </c>
      <c r="B64" s="5" t="s">
        <v>17</v>
      </c>
      <c r="C64" s="134" t="s">
        <v>101</v>
      </c>
      <c r="D64" s="147">
        <f t="shared" si="4"/>
        <v>296600</v>
      </c>
      <c r="E64" s="122">
        <v>74100</v>
      </c>
      <c r="F64" s="122"/>
      <c r="G64" s="123"/>
      <c r="H64" s="131">
        <v>74100</v>
      </c>
      <c r="I64" s="122"/>
      <c r="J64" s="122"/>
      <c r="K64" s="122">
        <v>74100</v>
      </c>
      <c r="L64" s="122"/>
      <c r="M64" s="122"/>
      <c r="N64" s="122">
        <v>74300</v>
      </c>
      <c r="O64" s="122"/>
      <c r="P64" s="88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147">
        <f t="shared" si="4"/>
        <v>0</v>
      </c>
      <c r="E65" s="135"/>
      <c r="F65" s="136"/>
      <c r="G65" s="136"/>
      <c r="H65" s="137"/>
      <c r="I65" s="136"/>
      <c r="J65" s="136"/>
      <c r="K65" s="136"/>
      <c r="L65" s="136"/>
      <c r="M65" s="138"/>
      <c r="N65" s="136"/>
      <c r="O65" s="136"/>
      <c r="P65" s="139"/>
    </row>
    <row r="66" spans="1:16" ht="26.25" customHeight="1">
      <c r="A66" s="18" t="s">
        <v>61</v>
      </c>
      <c r="B66" s="10" t="s">
        <v>24</v>
      </c>
      <c r="C66" s="46">
        <v>101000000</v>
      </c>
      <c r="D66" s="147">
        <f t="shared" si="4"/>
        <v>9100</v>
      </c>
      <c r="E66" s="135"/>
      <c r="F66" s="136"/>
      <c r="G66" s="136"/>
      <c r="H66" s="137"/>
      <c r="I66" s="136"/>
      <c r="J66" s="136"/>
      <c r="K66" s="136"/>
      <c r="L66" s="136"/>
      <c r="M66" s="138"/>
      <c r="N66" s="136"/>
      <c r="O66" s="136"/>
      <c r="P66" s="139">
        <v>9100</v>
      </c>
    </row>
    <row r="67" spans="1:16" ht="27.75" customHeight="1">
      <c r="A67" s="18" t="s">
        <v>61</v>
      </c>
      <c r="B67" s="10" t="s">
        <v>23</v>
      </c>
      <c r="C67" s="46">
        <v>101000000</v>
      </c>
      <c r="D67" s="147">
        <f t="shared" si="4"/>
        <v>1700</v>
      </c>
      <c r="E67" s="135"/>
      <c r="F67" s="136"/>
      <c r="G67" s="136"/>
      <c r="H67" s="137"/>
      <c r="I67" s="136"/>
      <c r="J67" s="136"/>
      <c r="K67" s="136"/>
      <c r="L67" s="136"/>
      <c r="M67" s="138"/>
      <c r="N67" s="136"/>
      <c r="O67" s="136"/>
      <c r="P67" s="139">
        <v>1700</v>
      </c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147">
        <f t="shared" si="4"/>
        <v>0</v>
      </c>
      <c r="E68" s="135"/>
      <c r="F68" s="136"/>
      <c r="G68" s="136"/>
      <c r="H68" s="137"/>
      <c r="I68" s="136"/>
      <c r="J68" s="136"/>
      <c r="K68" s="136"/>
      <c r="L68" s="136"/>
      <c r="M68" s="138"/>
      <c r="N68" s="136"/>
      <c r="O68" s="136"/>
      <c r="P68" s="139"/>
    </row>
    <row r="69" spans="1:16" ht="27" customHeight="1">
      <c r="A69" s="18" t="s">
        <v>61</v>
      </c>
      <c r="B69" s="10" t="s">
        <v>21</v>
      </c>
      <c r="C69" s="46">
        <v>101000000</v>
      </c>
      <c r="D69" s="147">
        <f t="shared" si="4"/>
        <v>2102800</v>
      </c>
      <c r="E69" s="135">
        <v>4389.61</v>
      </c>
      <c r="F69" s="135">
        <v>43189.07</v>
      </c>
      <c r="G69" s="136">
        <v>240000</v>
      </c>
      <c r="H69" s="137">
        <v>20000</v>
      </c>
      <c r="I69" s="135">
        <v>20000</v>
      </c>
      <c r="J69" s="135">
        <v>20000</v>
      </c>
      <c r="K69" s="135">
        <v>20000</v>
      </c>
      <c r="L69" s="135">
        <v>20000</v>
      </c>
      <c r="M69" s="135">
        <v>20000</v>
      </c>
      <c r="N69" s="135">
        <v>20000</v>
      </c>
      <c r="O69" s="135">
        <v>20000</v>
      </c>
      <c r="P69" s="139">
        <v>1655221.32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147">
        <f t="shared" si="4"/>
        <v>1900</v>
      </c>
      <c r="E70" s="135"/>
      <c r="F70" s="136"/>
      <c r="G70" s="136"/>
      <c r="H70" s="137"/>
      <c r="I70" s="136"/>
      <c r="J70" s="136"/>
      <c r="K70" s="136"/>
      <c r="L70" s="140"/>
      <c r="M70" s="138"/>
      <c r="N70" s="136"/>
      <c r="O70" s="136"/>
      <c r="P70" s="139">
        <v>1900</v>
      </c>
    </row>
    <row r="71" spans="1:17" ht="27.75" customHeight="1">
      <c r="A71" s="18" t="s">
        <v>61</v>
      </c>
      <c r="B71" s="10" t="s">
        <v>20</v>
      </c>
      <c r="C71" s="46">
        <v>101000000</v>
      </c>
      <c r="D71" s="147">
        <f t="shared" si="4"/>
        <v>317300</v>
      </c>
      <c r="E71" s="135"/>
      <c r="F71" s="136"/>
      <c r="G71" s="136">
        <v>44500</v>
      </c>
      <c r="H71" s="137">
        <v>272800</v>
      </c>
      <c r="I71" s="140"/>
      <c r="J71" s="136"/>
      <c r="K71" s="136"/>
      <c r="L71" s="140"/>
      <c r="M71" s="138"/>
      <c r="N71" s="136"/>
      <c r="O71" s="136"/>
      <c r="P71" s="139"/>
      <c r="Q71" s="95"/>
    </row>
    <row r="72" spans="1:16" ht="25.5" customHeight="1">
      <c r="A72" s="18" t="s">
        <v>61</v>
      </c>
      <c r="B72" s="8" t="s">
        <v>14</v>
      </c>
      <c r="C72" s="46">
        <v>101000000</v>
      </c>
      <c r="D72" s="147">
        <f t="shared" si="4"/>
        <v>304600</v>
      </c>
      <c r="E72" s="135"/>
      <c r="F72" s="136"/>
      <c r="G72" s="140"/>
      <c r="H72" s="137">
        <v>4600</v>
      </c>
      <c r="I72" s="136">
        <v>4600</v>
      </c>
      <c r="J72" s="136">
        <v>4700</v>
      </c>
      <c r="K72" s="136">
        <v>13700</v>
      </c>
      <c r="L72" s="136">
        <v>9100</v>
      </c>
      <c r="M72" s="138">
        <v>9100</v>
      </c>
      <c r="N72" s="136">
        <v>9100</v>
      </c>
      <c r="O72" s="136">
        <v>13700</v>
      </c>
      <c r="P72" s="139">
        <v>236000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147">
        <f>SUM(E73:P73)</f>
        <v>0</v>
      </c>
      <c r="E73" s="68"/>
      <c r="F73" s="141"/>
      <c r="G73" s="141"/>
      <c r="H73" s="142"/>
      <c r="I73" s="141"/>
      <c r="J73" s="141"/>
      <c r="K73" s="141"/>
      <c r="L73" s="141"/>
      <c r="M73" s="143"/>
      <c r="N73" s="141"/>
      <c r="O73" s="141"/>
      <c r="P73" s="141"/>
    </row>
    <row r="74" spans="1:16" ht="29.25" customHeight="1">
      <c r="A74" s="18" t="s">
        <v>61</v>
      </c>
      <c r="B74" s="26" t="s">
        <v>15</v>
      </c>
      <c r="C74" s="46">
        <v>101000000</v>
      </c>
      <c r="D74" s="147">
        <f>SUM(E74:P74)</f>
        <v>18000</v>
      </c>
      <c r="E74" s="68"/>
      <c r="F74" s="141"/>
      <c r="G74" s="141"/>
      <c r="H74" s="142"/>
      <c r="I74" s="141"/>
      <c r="J74" s="141"/>
      <c r="K74" s="141">
        <v>6000</v>
      </c>
      <c r="L74" s="141">
        <v>6000</v>
      </c>
      <c r="M74" s="143">
        <v>6000</v>
      </c>
      <c r="N74" s="141"/>
      <c r="O74" s="141"/>
      <c r="P74" s="141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147">
        <f t="shared" si="4"/>
        <v>0</v>
      </c>
      <c r="E75" s="68"/>
      <c r="F75" s="141"/>
      <c r="G75" s="141"/>
      <c r="H75" s="142"/>
      <c r="I75" s="141"/>
      <c r="J75" s="141"/>
      <c r="K75" s="141"/>
      <c r="L75" s="141"/>
      <c r="M75" s="143"/>
      <c r="N75" s="141"/>
      <c r="O75" s="141"/>
      <c r="P75" s="96"/>
    </row>
    <row r="76" spans="1:16" ht="31.5" customHeight="1" hidden="1">
      <c r="A76" s="18" t="s">
        <v>61</v>
      </c>
      <c r="B76" s="26" t="s">
        <v>16</v>
      </c>
      <c r="C76" s="46" t="s">
        <v>86</v>
      </c>
      <c r="D76" s="147">
        <f t="shared" si="4"/>
        <v>0</v>
      </c>
      <c r="E76" s="68"/>
      <c r="F76" s="141"/>
      <c r="G76" s="141"/>
      <c r="H76" s="142"/>
      <c r="I76" s="141"/>
      <c r="J76" s="141"/>
      <c r="K76" s="141"/>
      <c r="L76" s="141"/>
      <c r="M76" s="143"/>
      <c r="N76" s="141"/>
      <c r="O76" s="141"/>
      <c r="P76" s="96"/>
    </row>
    <row r="77" spans="1:16" ht="31.5" customHeight="1">
      <c r="A77" s="18" t="s">
        <v>61</v>
      </c>
      <c r="B77" s="26" t="s">
        <v>16</v>
      </c>
      <c r="C77" s="134" t="s">
        <v>105</v>
      </c>
      <c r="D77" s="147">
        <f t="shared" si="4"/>
        <v>312300</v>
      </c>
      <c r="E77" s="68"/>
      <c r="F77" s="141"/>
      <c r="G77" s="141">
        <v>312234.04</v>
      </c>
      <c r="H77" s="142"/>
      <c r="I77" s="141"/>
      <c r="J77" s="141"/>
      <c r="K77" s="141"/>
      <c r="L77" s="141"/>
      <c r="M77" s="143"/>
      <c r="N77" s="141"/>
      <c r="O77" s="141"/>
      <c r="P77" s="96">
        <v>65.96</v>
      </c>
    </row>
    <row r="78" spans="1:16" ht="31.5" customHeight="1" hidden="1">
      <c r="A78" s="18" t="s">
        <v>61</v>
      </c>
      <c r="B78" s="26" t="s">
        <v>16</v>
      </c>
      <c r="C78" s="46" t="s">
        <v>94</v>
      </c>
      <c r="D78" s="147">
        <f>SUM(E78:P78)</f>
        <v>0</v>
      </c>
      <c r="E78" s="68"/>
      <c r="F78" s="141"/>
      <c r="G78" s="141"/>
      <c r="H78" s="142"/>
      <c r="I78" s="141"/>
      <c r="J78" s="141"/>
      <c r="K78" s="141"/>
      <c r="L78" s="144"/>
      <c r="M78" s="143"/>
      <c r="N78" s="141"/>
      <c r="O78" s="141"/>
      <c r="P78" s="96"/>
    </row>
    <row r="79" spans="1:16" ht="31.5" customHeight="1">
      <c r="A79" s="18" t="s">
        <v>61</v>
      </c>
      <c r="B79" s="26" t="s">
        <v>16</v>
      </c>
      <c r="C79" s="46">
        <v>101000000</v>
      </c>
      <c r="D79" s="147">
        <f t="shared" si="4"/>
        <v>4180100</v>
      </c>
      <c r="E79" s="68">
        <v>329596.11</v>
      </c>
      <c r="F79" s="68">
        <v>321684.25</v>
      </c>
      <c r="G79" s="141">
        <v>461000</v>
      </c>
      <c r="H79" s="142">
        <v>430000</v>
      </c>
      <c r="I79" s="68">
        <v>320000</v>
      </c>
      <c r="J79" s="68">
        <v>300000</v>
      </c>
      <c r="K79" s="68">
        <v>320000</v>
      </c>
      <c r="L79" s="68">
        <v>320000</v>
      </c>
      <c r="M79" s="68">
        <v>243000</v>
      </c>
      <c r="N79" s="68">
        <v>320000</v>
      </c>
      <c r="O79" s="68">
        <v>417000</v>
      </c>
      <c r="P79" s="68">
        <v>397819.64</v>
      </c>
    </row>
    <row r="80" spans="1:16" ht="30.75" customHeight="1">
      <c r="A80" s="18" t="s">
        <v>61</v>
      </c>
      <c r="B80" s="26" t="s">
        <v>96</v>
      </c>
      <c r="C80" s="46">
        <v>101000000</v>
      </c>
      <c r="D80" s="148">
        <f>SUM(E80:P80)</f>
        <v>191600.00000000003</v>
      </c>
      <c r="E80" s="68">
        <v>15963.92</v>
      </c>
      <c r="F80" s="68">
        <v>15963.92</v>
      </c>
      <c r="G80" s="141">
        <v>15963.92</v>
      </c>
      <c r="H80" s="142">
        <v>15963.92</v>
      </c>
      <c r="I80" s="68">
        <v>15963.92</v>
      </c>
      <c r="J80" s="68">
        <v>15963.92</v>
      </c>
      <c r="K80" s="68">
        <v>15963.92</v>
      </c>
      <c r="L80" s="68">
        <v>15963.92</v>
      </c>
      <c r="M80" s="68">
        <v>15963.92</v>
      </c>
      <c r="N80" s="68">
        <v>15963.92</v>
      </c>
      <c r="O80" s="68">
        <v>15963.92</v>
      </c>
      <c r="P80" s="141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147">
        <f t="shared" si="4"/>
        <v>18000</v>
      </c>
      <c r="E81" s="68"/>
      <c r="F81" s="141"/>
      <c r="G81" s="141"/>
      <c r="H81" s="142"/>
      <c r="I81" s="141"/>
      <c r="J81" s="141"/>
      <c r="K81" s="141">
        <v>6000</v>
      </c>
      <c r="L81" s="141">
        <v>6000</v>
      </c>
      <c r="M81" s="143">
        <v>6000</v>
      </c>
      <c r="N81" s="141"/>
      <c r="O81" s="141"/>
      <c r="P81" s="141"/>
    </row>
    <row r="82" spans="1:16" ht="29.25" customHeight="1">
      <c r="A82" s="18" t="s">
        <v>61</v>
      </c>
      <c r="B82" s="26" t="s">
        <v>35</v>
      </c>
      <c r="C82" s="46">
        <v>101000000</v>
      </c>
      <c r="D82" s="147">
        <f>SUM(E82:P82)</f>
        <v>154400</v>
      </c>
      <c r="E82" s="68"/>
      <c r="F82" s="141"/>
      <c r="G82" s="141">
        <v>19000</v>
      </c>
      <c r="H82" s="142"/>
      <c r="I82" s="141"/>
      <c r="J82" s="141"/>
      <c r="K82" s="141"/>
      <c r="L82" s="141"/>
      <c r="M82" s="143"/>
      <c r="N82" s="141"/>
      <c r="O82" s="141"/>
      <c r="P82" s="96">
        <v>135400</v>
      </c>
    </row>
    <row r="83" spans="1:16" ht="29.25" customHeight="1">
      <c r="A83" s="18" t="s">
        <v>61</v>
      </c>
      <c r="B83" s="26" t="s">
        <v>83</v>
      </c>
      <c r="C83" s="46">
        <v>101000000</v>
      </c>
      <c r="D83" s="147">
        <f t="shared" si="4"/>
        <v>1200</v>
      </c>
      <c r="E83" s="68"/>
      <c r="F83" s="141"/>
      <c r="G83" s="141"/>
      <c r="H83" s="142"/>
      <c r="I83" s="144"/>
      <c r="J83" s="144"/>
      <c r="K83" s="141"/>
      <c r="L83" s="141"/>
      <c r="M83" s="143"/>
      <c r="N83" s="141"/>
      <c r="O83" s="141"/>
      <c r="P83" s="96">
        <v>1200</v>
      </c>
    </row>
    <row r="84" spans="1:17" ht="21.75" customHeight="1">
      <c r="A84" s="20" t="s">
        <v>38</v>
      </c>
      <c r="B84" s="16" t="s">
        <v>41</v>
      </c>
      <c r="C84" s="25"/>
      <c r="D84" s="147">
        <f>SUM(D57:D83)</f>
        <v>12987500</v>
      </c>
      <c r="E84" s="145">
        <f>SUM(E57:E83)</f>
        <v>804108.37</v>
      </c>
      <c r="F84" s="69">
        <f aca="true" t="shared" si="5" ref="F84:P84">SUM(F57:F83)</f>
        <v>675680.3200000001</v>
      </c>
      <c r="G84" s="69">
        <f t="shared" si="5"/>
        <v>1625697.96</v>
      </c>
      <c r="H84" s="146">
        <f t="shared" si="5"/>
        <v>1291763.92</v>
      </c>
      <c r="I84" s="69">
        <f t="shared" si="5"/>
        <v>799263.92</v>
      </c>
      <c r="J84" s="69">
        <f t="shared" si="5"/>
        <v>779363.92</v>
      </c>
      <c r="K84" s="69">
        <f t="shared" si="5"/>
        <v>941163.92</v>
      </c>
      <c r="L84" s="69">
        <f t="shared" si="5"/>
        <v>835763.92</v>
      </c>
      <c r="M84" s="145">
        <f t="shared" si="5"/>
        <v>758763.92</v>
      </c>
      <c r="N84" s="69">
        <f t="shared" si="5"/>
        <v>832263.92</v>
      </c>
      <c r="O84" s="69">
        <f t="shared" si="5"/>
        <v>858920.84</v>
      </c>
      <c r="P84" s="69">
        <f t="shared" si="5"/>
        <v>2784745.07</v>
      </c>
      <c r="Q84" s="44">
        <f>P84+O84+N84+M84+L84+K84+J84+I84+H84+G84+F84+E84</f>
        <v>12987499.999999998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132"/>
      <c r="I85" s="42"/>
      <c r="J85" s="42"/>
      <c r="K85" s="42"/>
      <c r="L85" s="42"/>
      <c r="M85" s="59"/>
      <c r="N85" s="42"/>
      <c r="O85" s="42"/>
      <c r="P85" s="86"/>
    </row>
    <row r="86" spans="1:16" ht="15">
      <c r="A86" s="115" t="s">
        <v>18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4"/>
    </row>
    <row r="87" spans="1:16" ht="18" customHeight="1">
      <c r="A87" s="21"/>
      <c r="B87" s="1"/>
      <c r="C87" s="1"/>
      <c r="D87" s="1"/>
      <c r="E87" s="1"/>
      <c r="F87" s="43"/>
      <c r="G87" s="43"/>
      <c r="H87" s="133"/>
      <c r="I87" s="43"/>
      <c r="J87" s="43"/>
      <c r="K87" s="43"/>
      <c r="L87" s="43"/>
      <c r="M87" s="60"/>
      <c r="N87" s="43"/>
      <c r="O87" s="43"/>
      <c r="P87" s="87"/>
    </row>
    <row r="88" spans="1:16" ht="61.5" customHeight="1">
      <c r="A88" s="18" t="s">
        <v>39</v>
      </c>
      <c r="B88" s="149" t="s">
        <v>55</v>
      </c>
      <c r="C88" s="5"/>
      <c r="D88" s="150">
        <f>D89</f>
        <v>1200000</v>
      </c>
      <c r="E88" s="100"/>
      <c r="F88" s="151"/>
      <c r="G88" s="151"/>
      <c r="H88" s="152"/>
      <c r="I88" s="151"/>
      <c r="J88" s="151"/>
      <c r="K88" s="151"/>
      <c r="L88" s="151"/>
      <c r="M88" s="153"/>
      <c r="N88" s="151"/>
      <c r="O88" s="151"/>
      <c r="P88" s="154">
        <f>P89</f>
        <v>1200000</v>
      </c>
    </row>
    <row r="89" spans="1:16" ht="34.5" customHeight="1">
      <c r="A89" s="18" t="s">
        <v>61</v>
      </c>
      <c r="B89" s="155" t="s">
        <v>89</v>
      </c>
      <c r="C89" s="46">
        <v>101000000</v>
      </c>
      <c r="D89" s="156">
        <v>1200000</v>
      </c>
      <c r="E89" s="156"/>
      <c r="F89" s="157"/>
      <c r="G89" s="157"/>
      <c r="H89" s="158"/>
      <c r="I89" s="157"/>
      <c r="J89" s="157"/>
      <c r="K89" s="157"/>
      <c r="L89" s="157"/>
      <c r="M89" s="159"/>
      <c r="N89" s="157"/>
      <c r="O89" s="157"/>
      <c r="P89" s="160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14187500</v>
      </c>
      <c r="E90" s="14">
        <f aca="true" t="shared" si="6" ref="E90:O90">E84+E89</f>
        <v>804108.37</v>
      </c>
      <c r="F90" s="42">
        <f t="shared" si="6"/>
        <v>675680.3200000001</v>
      </c>
      <c r="G90" s="42">
        <f t="shared" si="6"/>
        <v>1625697.96</v>
      </c>
      <c r="H90" s="132">
        <f t="shared" si="6"/>
        <v>1291763.92</v>
      </c>
      <c r="I90" s="42">
        <f t="shared" si="6"/>
        <v>799263.92</v>
      </c>
      <c r="J90" s="42">
        <f t="shared" si="6"/>
        <v>779363.92</v>
      </c>
      <c r="K90" s="42">
        <f t="shared" si="6"/>
        <v>941163.92</v>
      </c>
      <c r="L90" s="42">
        <f t="shared" si="6"/>
        <v>835763.92</v>
      </c>
      <c r="M90" s="59">
        <f t="shared" si="6"/>
        <v>758763.92</v>
      </c>
      <c r="N90" s="42">
        <f>N84+N89</f>
        <v>832263.92</v>
      </c>
      <c r="O90" s="42">
        <f t="shared" si="6"/>
        <v>858920.84</v>
      </c>
      <c r="P90" s="42">
        <f>P84+P89</f>
        <v>3984745.07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132"/>
      <c r="I91" s="42"/>
      <c r="J91" s="42"/>
      <c r="K91" s="42"/>
      <c r="L91" s="42"/>
      <c r="M91" s="59"/>
      <c r="N91" s="42"/>
      <c r="O91" s="42"/>
      <c r="P91" s="86"/>
    </row>
    <row r="92" spans="1:16" ht="44.25" customHeight="1">
      <c r="A92" s="18" t="s">
        <v>60</v>
      </c>
      <c r="B92" s="11"/>
      <c r="C92" s="12"/>
      <c r="D92" s="14"/>
      <c r="E92" s="161">
        <f>777038.75+E53-E90</f>
        <v>1276480.38</v>
      </c>
      <c r="F92" s="161">
        <f>E92+F53-F90</f>
        <v>2683500.0599999996</v>
      </c>
      <c r="G92" s="162">
        <f>F92+G53-G90</f>
        <v>1815302.0999999996</v>
      </c>
      <c r="H92" s="163">
        <f>G92+H53-H90</f>
        <v>1866688.1799999997</v>
      </c>
      <c r="I92" s="161">
        <f aca="true" t="shared" si="7" ref="I92:P92">H92+I53-I90</f>
        <v>1569424.2599999998</v>
      </c>
      <c r="J92" s="161">
        <f t="shared" si="7"/>
        <v>1145160.3399999999</v>
      </c>
      <c r="K92" s="161">
        <f t="shared" si="7"/>
        <v>770746.4199999998</v>
      </c>
      <c r="L92" s="161">
        <f t="shared" si="7"/>
        <v>347382.4999999999</v>
      </c>
      <c r="M92" s="161">
        <f t="shared" si="7"/>
        <v>47118.57999999984</v>
      </c>
      <c r="N92" s="161">
        <f t="shared" si="7"/>
        <v>136104.6599999998</v>
      </c>
      <c r="O92" s="161">
        <f t="shared" si="7"/>
        <v>1627283.8199999998</v>
      </c>
      <c r="P92" s="161">
        <f t="shared" si="7"/>
        <v>38.75</v>
      </c>
    </row>
    <row r="93" spans="1:16" ht="48.75" customHeight="1" thickBot="1">
      <c r="A93" s="22" t="s">
        <v>19</v>
      </c>
      <c r="B93" s="23" t="s">
        <v>55</v>
      </c>
      <c r="C93" s="24"/>
      <c r="D93" s="164"/>
      <c r="E93" s="164"/>
      <c r="F93" s="165"/>
      <c r="G93" s="166"/>
      <c r="H93" s="167"/>
      <c r="I93" s="166"/>
      <c r="J93" s="166"/>
      <c r="K93" s="166"/>
      <c r="L93" s="166"/>
      <c r="M93" s="168"/>
      <c r="N93" s="166"/>
      <c r="O93" s="166"/>
      <c r="P93" s="169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36"/>
      <c r="L94" s="36"/>
      <c r="M94" s="71"/>
      <c r="N94" s="36"/>
      <c r="O94" s="36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5">
      <c r="A95" s="9"/>
      <c r="B95" s="9"/>
      <c r="C95" s="9"/>
      <c r="D95" s="4"/>
      <c r="E95" s="4"/>
      <c r="F95" s="36"/>
      <c r="G95" s="36"/>
      <c r="H95" s="36"/>
      <c r="I95" s="36"/>
      <c r="J95" s="36"/>
      <c r="K95" s="36"/>
      <c r="L95" s="36"/>
      <c r="M95" s="71"/>
      <c r="N95" s="36"/>
      <c r="O95" s="36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5">
      <c r="A96" s="9" t="s">
        <v>63</v>
      </c>
      <c r="B96" s="9" t="s">
        <v>68</v>
      </c>
      <c r="C96" s="170"/>
      <c r="D96" s="170"/>
      <c r="E96" s="9"/>
      <c r="F96" s="171" t="s">
        <v>67</v>
      </c>
      <c r="G96" s="171"/>
      <c r="H96" s="171"/>
      <c r="I96" s="36"/>
      <c r="J96" s="36"/>
      <c r="K96" s="36"/>
      <c r="L96" s="36"/>
      <c r="M96" s="71"/>
      <c r="N96" s="36"/>
      <c r="O96" s="36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97"/>
      <c r="F98" s="98"/>
      <c r="G98" s="98"/>
      <c r="H98" s="98"/>
      <c r="I98" s="98"/>
      <c r="J98" s="98"/>
      <c r="K98" s="98"/>
      <c r="L98" s="98"/>
      <c r="M98" s="99"/>
      <c r="N98" s="98"/>
      <c r="O98" s="98"/>
      <c r="P98" s="98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53"/>
      <c r="L99" s="53"/>
      <c r="M99" s="72"/>
      <c r="N99" s="53"/>
      <c r="O99" s="53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10"/>
      <c r="B100" s="110"/>
      <c r="C100" s="110"/>
      <c r="D100" s="110"/>
      <c r="E100" s="51"/>
      <c r="F100" s="52"/>
      <c r="G100" s="52"/>
      <c r="H100" s="52"/>
      <c r="I100" s="53"/>
      <c r="J100" s="53"/>
      <c r="K100" s="53"/>
      <c r="L100" s="53"/>
      <c r="M100" s="72"/>
      <c r="N100" s="53"/>
      <c r="O100" s="53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54"/>
      <c r="L101" s="54"/>
      <c r="M101" s="73"/>
      <c r="N101" s="54"/>
      <c r="O101" s="54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8:32" ht="12.75">
      <c r="H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77</v>
      </c>
      <c r="H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8:32" ht="12.75">
      <c r="H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8:32" ht="12.75">
      <c r="H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8:32" ht="12.75">
      <c r="H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8:32" ht="12.75">
      <c r="H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8:32" ht="12.75">
      <c r="H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8:32" ht="12.75">
      <c r="H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8:32" ht="12.75">
      <c r="H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8:32" ht="12.75">
      <c r="H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8:32" ht="12.75">
      <c r="H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8:32" ht="12.75">
      <c r="H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8:32" ht="12.75">
      <c r="H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8:32" ht="12.75">
      <c r="H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8:32" ht="12.75">
      <c r="H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8:32" ht="12.75">
      <c r="H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8:32" ht="12.75">
      <c r="H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8:32" ht="12.75">
      <c r="H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8:32" ht="12.75">
      <c r="H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8:32" ht="12.75">
      <c r="H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8:32" ht="12.75">
      <c r="H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8:32" ht="12.75">
      <c r="H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8:32" ht="12.75">
      <c r="H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8:32" ht="12.75">
      <c r="H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8:32" ht="12.75">
      <c r="H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8:32" ht="12.75">
      <c r="H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8:32" ht="12.75">
      <c r="H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8:32" ht="12.75">
      <c r="H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8:32" ht="12.75">
      <c r="H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8:32" ht="12.75">
      <c r="H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8:32" ht="12.75">
      <c r="H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8:32" ht="12.75">
      <c r="H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8:32" ht="12.75">
      <c r="H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8:32" ht="12.75">
      <c r="H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8:32" ht="12.75">
      <c r="H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8:32" ht="12.75">
      <c r="H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8:32" ht="12.75">
      <c r="H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8:32" ht="12.75">
      <c r="H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8:32" ht="12.75">
      <c r="H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8:32" ht="12.75">
      <c r="H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8:32" ht="12.75">
      <c r="H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8:32" ht="12.75">
      <c r="H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8:32" ht="12.75">
      <c r="H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8:32" ht="12.75">
      <c r="H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8:32" ht="12.75">
      <c r="H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8:32" ht="12.75">
      <c r="H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8:32" ht="12.75">
      <c r="H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8:32" ht="12.75">
      <c r="H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8:32" ht="12.75">
      <c r="H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8:32" ht="12.75">
      <c r="H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8:32" ht="12.75">
      <c r="H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8:32" ht="12.75">
      <c r="H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8:32" ht="12.75">
      <c r="H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8:32" ht="12.75">
      <c r="H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8:32" ht="12.75">
      <c r="H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8:32" ht="12.75">
      <c r="H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8:32" ht="12.75">
      <c r="H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8:32" ht="12.75">
      <c r="H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8:32" ht="12.75">
      <c r="H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8:32" ht="12.75">
      <c r="H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8:32" ht="12.75">
      <c r="H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8:32" ht="12.75">
      <c r="H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8:32" ht="12.75">
      <c r="H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8:32" ht="12.75">
      <c r="H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8:32" ht="12.75">
      <c r="H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8:32" ht="12.75">
      <c r="H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8:32" ht="12.75">
      <c r="H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8:32" ht="12.75">
      <c r="H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8:32" ht="12.75">
      <c r="H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8:32" ht="12.75">
      <c r="H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8:32" ht="12.75">
      <c r="H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8:32" ht="12.75">
      <c r="H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8:32" ht="12.75">
      <c r="H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8:32" ht="12.75">
      <c r="H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8:32" ht="12.75">
      <c r="H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8:32" ht="12.75">
      <c r="H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8:32" ht="12.75">
      <c r="H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8:32" ht="12.75">
      <c r="H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8:32" ht="12.75">
      <c r="H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8:32" ht="12.75">
      <c r="H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8:32" ht="12.75">
      <c r="H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8:32" ht="12.75">
      <c r="H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8:32" ht="12.75">
      <c r="H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8:32" ht="12.75">
      <c r="H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8:32" ht="12.75">
      <c r="H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8:32" ht="12.75">
      <c r="H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8:32" ht="12.75">
      <c r="H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8:32" ht="12.75">
      <c r="H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8:32" ht="12.75">
      <c r="H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8:32" ht="12.75">
      <c r="H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8:32" ht="12.75">
      <c r="H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8:32" ht="12.75">
      <c r="H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8:32" ht="12.75">
      <c r="H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8:32" ht="12.75">
      <c r="H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8:32" ht="12.75">
      <c r="H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8:32" ht="12.75">
      <c r="H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8:32" ht="12.75">
      <c r="H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8:32" ht="12.75">
      <c r="H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8:32" ht="12.75">
      <c r="H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8:32" ht="12.75">
      <c r="H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8:32" ht="12.75">
      <c r="H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8:32" ht="12.75">
      <c r="H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8:32" ht="12.75">
      <c r="H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8:32" ht="12.75">
      <c r="H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8:32" ht="12.75">
      <c r="H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8:32" ht="12.75">
      <c r="H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8:32" ht="12.75">
      <c r="H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8:32" ht="12.75">
      <c r="H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8:32" ht="12.75">
      <c r="H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8:32" ht="12.75">
      <c r="H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8:32" ht="12.75">
      <c r="H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8:32" ht="12.75">
      <c r="H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8:32" ht="12.75">
      <c r="H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8:32" ht="12.75">
      <c r="H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8:32" ht="12.75">
      <c r="H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8:32" ht="12.75">
      <c r="H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8:32" ht="12.75">
      <c r="H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8:32" ht="12.75">
      <c r="H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8:32" ht="12.75">
      <c r="H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8:32" ht="12.75">
      <c r="H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8:32" ht="12.75">
      <c r="H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8:32" ht="12.75">
      <c r="H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8:32" ht="12.75">
      <c r="H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8:32" ht="12.75">
      <c r="H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8:32" ht="12.75">
      <c r="H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8:32" ht="12.75">
      <c r="H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8:32" ht="12.75">
      <c r="H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8:32" ht="12.75">
      <c r="H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8:32" ht="12.75">
      <c r="H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8:32" ht="12.75">
      <c r="H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8:32" ht="12.75">
      <c r="H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8:32" ht="12.75">
      <c r="H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8:32" ht="12.75">
      <c r="H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8:32" ht="12.75">
      <c r="H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8:32" ht="12.75">
      <c r="H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8:32" ht="12.75">
      <c r="H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8:32" ht="12.75">
      <c r="H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8:32" ht="12.75">
      <c r="H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8:32" ht="12.75">
      <c r="H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8:32" ht="12.75">
      <c r="H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8:32" ht="12.75">
      <c r="H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8:32" ht="12.75">
      <c r="H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8:32" ht="12.75">
      <c r="H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8:32" ht="12.75">
      <c r="H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8:32" ht="12.75">
      <c r="H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8:32" ht="12.75">
      <c r="H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8:32" ht="12.75">
      <c r="H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8:32" ht="12.75">
      <c r="H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8:32" ht="12.75">
      <c r="H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8:32" ht="12.75">
      <c r="H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8:32" ht="12.75">
      <c r="H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8:32" ht="12.75">
      <c r="H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8:32" ht="12.75">
      <c r="H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8:32" ht="12.75">
      <c r="H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8:32" ht="12.75">
      <c r="H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8:32" ht="12.75">
      <c r="H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8:32" ht="12.75">
      <c r="H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8:32" ht="12.75">
      <c r="H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8:32" ht="12.75">
      <c r="H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8:32" ht="12.75">
      <c r="H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8:32" ht="12.75">
      <c r="H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8:32" ht="12.75">
      <c r="H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8:32" ht="12.75">
      <c r="H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8:32" ht="12.75">
      <c r="H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8:32" ht="12.75">
      <c r="H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8:32" ht="12.75">
      <c r="H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8:32" ht="12.75">
      <c r="H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8:32" ht="12.75">
      <c r="H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8:32" ht="12.75">
      <c r="H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8:32" ht="12.75">
      <c r="H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8:32" ht="12.75">
      <c r="H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8:32" ht="12.75">
      <c r="H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8:32" ht="12.75">
      <c r="H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8:32" ht="12.75">
      <c r="H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8:32" ht="12.75">
      <c r="H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8:32" ht="12.75">
      <c r="H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8:32" ht="12.75">
      <c r="H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8:32" ht="12.75">
      <c r="H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8:32" ht="12.75">
      <c r="H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8:32" ht="12.75">
      <c r="H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8:32" ht="12.75">
      <c r="H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8:32" ht="12.75">
      <c r="H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8:32" ht="12.75">
      <c r="H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8:32" ht="12.75">
      <c r="H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7:32" ht="12.75"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7:32" ht="12.75"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7:32" ht="12.75"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7:32" ht="12.75"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7:32" ht="12.75"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7:32" ht="12.75"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7:32" ht="12.75"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7:32" ht="12.75"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7:32" ht="12.75"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7:32" ht="12.75"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7:32" ht="12.75"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7:32" ht="12.75"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7:32" ht="12.75"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7:32" ht="12.75"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7:32" ht="12.75"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7:32" ht="12.75"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7:32" ht="12.75"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7:32" ht="12.75"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7:32" ht="12.75"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7:32" ht="12.75"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7:32" ht="12.75"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7:32" ht="12.75"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7:32" ht="12.75"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7:32" ht="12.75"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7:32" ht="12.75"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7:32" ht="12.75"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7:32" ht="12.75"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7:32" ht="12.75"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7:32" ht="12.75"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7:32" ht="12.75"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7:32" ht="12.75"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7:32" ht="12.75"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7:32" ht="12.75"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7:32" ht="12.75"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7:32" ht="12.75"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7:32" ht="12.75"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7:32" ht="12.75"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7:32" ht="12.75"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7:32" ht="12.75"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7:32" ht="12.75"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7:32" ht="12.75"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7:32" ht="12.75"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7:32" ht="12.75"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7:32" ht="12.75"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7:32" ht="12.75"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7:32" ht="12.75"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7:32" ht="12.75"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7:32" ht="12.75"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7:32" ht="12.75"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7:32" ht="12.75"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7:32" ht="12.75"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7:32" ht="12.75"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7:32" ht="12.75"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7:32" ht="12.75"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7:32" ht="12.75"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7:32" ht="12.75"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7:32" ht="12.75"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7:32" ht="12.75"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7:32" ht="12.75"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7:32" ht="12.75"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7:32" ht="12.75"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7:32" ht="12.75"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7:32" ht="12.75"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7:32" ht="12.75"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7:32" ht="12.75"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7:32" ht="12.75"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7:32" ht="12.75"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7:32" ht="12.75"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7:32" ht="12.75"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7:32" ht="12.75"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7:32" ht="12.75"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7:32" ht="12.75"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7:32" ht="12.75"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7:32" ht="12.75"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7:32" ht="12.75"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7:32" ht="12.75"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7:32" ht="12.75"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7:32" ht="12.75"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7:32" ht="12.75"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7:32" ht="12.75"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7:32" ht="12.75"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7:32" ht="12.75"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7:32" ht="12.75"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7:32" ht="12.75"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7:32" ht="12.75"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7:32" ht="12.75"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7:32" ht="12.75"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7:32" ht="12.75"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7:32" ht="12.75"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7:32" ht="12.75"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7:32" ht="12.75"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7:32" ht="12.75"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7:32" ht="12.75"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7:32" ht="12.75"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7:32" ht="12.75"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7:32" ht="12.75"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7:32" ht="12.75"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7:32" ht="12.75"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7:32" ht="12.75"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7:32" ht="12.75"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7:32" ht="12.75"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7:32" ht="12.75"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7:32" ht="12.75"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7:32" ht="12.75"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7:32" ht="12.75"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7:32" ht="12.75"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7:32" ht="12.75"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7:32" ht="12.75"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7:32" ht="12.75"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7:32" ht="12.75"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7:32" ht="12.75"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7:32" ht="12.75"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7:32" ht="12.75"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7:32" ht="12.75"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7:32" ht="12.75"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7:32" ht="12.75"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7:32" ht="12.75"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7:32" ht="12.75"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7:32" ht="12.75"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7:32" ht="12.75"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7:32" ht="12.75"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7:32" ht="12.75"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7:32" ht="12.75"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7:32" ht="12.75"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7:32" ht="12.75"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7:32" ht="12.75"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7:32" ht="12.75"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7:32" ht="12.75"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7:32" ht="12.75"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7:32" ht="12.75"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7:32" ht="12.75"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7:32" ht="12.75"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7:32" ht="12.75"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7:32" ht="12.75"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7:32" ht="12.75"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7:32" ht="12.75"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7:32" ht="12.75"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7:32" ht="12.75"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7:32" ht="12.75"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7:32" ht="12.75"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7:32" ht="12.75"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7:32" ht="12.75"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7:32" ht="12.75"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7:32" ht="12.75"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7:32" ht="12.75"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7:32" ht="12.75"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7:32" ht="12.75"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7:32" ht="12.75"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7:32" ht="12.75"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7:32" ht="12.75"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7:32" ht="12.75"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7:32" ht="12.75"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7:32" ht="12.75"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7:32" ht="12.75"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7:32" ht="12.75"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7:32" ht="12.75"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7:32" ht="12.75"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7:32" ht="12.75"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7:32" ht="12.75"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7:32" ht="12.75"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7:32" ht="12.75"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7:32" ht="12.75"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7:32" ht="12.75"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7:32" ht="12.75"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7:32" ht="12.75"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7:32" ht="12.75"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7:32" ht="12.75"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7:32" ht="12.75"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7:32" ht="12.75"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7:32" ht="12.75"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7:32" ht="12.75"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7:32" ht="12.75"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7:32" ht="12.75"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7:32" ht="12.75"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7:32" ht="12.75"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7:32" ht="12.75"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7:32" ht="12.75"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7:32" ht="12.75"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7:32" ht="12.75"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7:32" ht="12.75"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7:32" ht="12.75"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7:32" ht="12.75"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7:32" ht="12.75"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7:32" ht="12.75"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7:32" ht="12.75"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7:32" ht="12.75"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7:32" ht="12.75"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7:32" ht="12.75"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7:32" ht="12.75"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7:32" ht="12.75"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7:32" ht="12.75"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7:32" ht="12.75"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7:32" ht="12.75"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7:32" ht="12.75"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7:32" ht="12.75"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7:32" ht="12.75"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7:32" ht="12.75"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7:32" ht="12.75"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7:32" ht="12.75"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7:32" ht="12.75"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7:32" ht="12.75"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7:32" ht="12.75"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7:32" ht="12.75"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7:32" ht="12.75"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7:32" ht="12.75"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7:32" ht="12.75"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7:32" ht="12.75"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7:32" ht="12.75"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7:32" ht="12.75"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7:32" ht="12.75"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00:D100"/>
    <mergeCell ref="A56:C56"/>
    <mergeCell ref="D56:P56"/>
    <mergeCell ref="A86:P86"/>
    <mergeCell ref="F96:H96"/>
    <mergeCell ref="A55:P55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2023-04-03T08:18:57Z</cp:lastPrinted>
  <dcterms:created xsi:type="dcterms:W3CDTF">1996-10-08T23:32:33Z</dcterms:created>
  <dcterms:modified xsi:type="dcterms:W3CDTF">2023-04-03T08:20:43Z</dcterms:modified>
  <cp:category/>
  <cp:version/>
  <cp:contentType/>
  <cp:contentStatus/>
</cp:coreProperties>
</file>