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'Лист3'!$A$1:$P$80</definedName>
  </definedNames>
  <calcPr fullCalcOnLoad="1"/>
</workbook>
</file>

<file path=xl/sharedStrings.xml><?xml version="1.0" encoding="utf-8"?>
<sst xmlns="http://schemas.openxmlformats.org/spreadsheetml/2006/main" count="132" uniqueCount="89">
  <si>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</si>
  <si>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</si>
  <si>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</si>
  <si>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</si>
  <si>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</si>
  <si>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</si>
  <si>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</si>
  <si>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</si>
  <si>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</si>
  <si>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</si>
  <si>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</si>
  <si>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</si>
  <si>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</si>
  <si>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</si>
  <si>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</si>
  <si>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</si>
  <si>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</si>
  <si>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</si>
  <si>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</si>
  <si>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</si>
  <si>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</si>
  <si>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</si>
  <si>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</si>
  <si>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</si>
  <si>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</si>
  <si>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</si>
  <si>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</si>
  <si>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</si>
  <si>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</si>
  <si>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</si>
  <si>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</si>
  <si>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</si>
  <si>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</si>
  <si>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</si>
  <si>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</si>
  <si>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</si>
  <si>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</si>
  <si>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</si>
  <si>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</si>
  <si>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</si>
  <si>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</si>
  <si>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</si>
  <si>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</si>
  <si>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</si>
  <si>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</si>
  <si>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</si>
  <si>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</si>
  <si>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</si>
  <si>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</si>
  <si>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</si>
  <si>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</si>
  <si>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</si>
  <si>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</si>
  <si>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</si>
  <si>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</si>
  <si>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</si>
  <si>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</si>
  <si>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</si>
  <si>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</si>
  <si>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</si>
  <si>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</si>
  <si>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</si>
  <si>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</si>
  <si>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</si>
  <si>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</si>
  <si>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</si>
  <si>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</si>
  <si>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</si>
  <si>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</si>
  <si>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</si>
  <si>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</si>
  <si>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</si>
  <si>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</si>
  <si>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</si>
  <si>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</si>
  <si>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</si>
  <si>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</si>
  <si>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</si>
  <si>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</si>
  <si>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</si>
  <si>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</si>
  <si>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</si>
  <si>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992 1 16 33050 10 0000 140</t>
  </si>
  <si>
    <t>Кассовый план исполнения  бюджета  Бородинского сельского поселения Приморско-Ахтарского района в 2020 году</t>
  </si>
  <si>
    <t>на 01.01.2020 г.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</si>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</sst>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 wrapText="1"/>
    </xf>
    <xf numFmtId="181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0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0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5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5" fillId="33" borderId="16" xfId="0" applyNumberFormat="1" applyFont="1" applyFill="1" applyBorder="1" applyAlignment="1">
      <alignment wrapText="1"/>
    </xf>
    <xf numFmtId="180" fontId="47" fillId="33" borderId="0" xfId="0" applyNumberFormat="1" applyFont="1" applyFill="1" applyAlignment="1">
      <alignment/>
    </xf>
    <xf numFmtId="180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180" fontId="47" fillId="0" borderId="18" xfId="0" applyNumberFormat="1" applyFont="1" applyBorder="1" applyAlignment="1">
      <alignment/>
    </xf>
    <xf numFmtId="180" fontId="47" fillId="33" borderId="18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5" fillId="0" borderId="16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0" fontId="6" fillId="33" borderId="19" xfId="0" applyNumberFormat="1" applyFont="1" applyFill="1" applyBorder="1" applyAlignment="1">
      <alignment wrapText="1"/>
    </xf>
    <xf numFmtId="180" fontId="6" fillId="33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80" fontId="7" fillId="33" borderId="21" xfId="0" applyNumberFormat="1" applyFont="1" applyFill="1" applyBorder="1" applyAlignment="1">
      <alignment/>
    </xf>
    <xf numFmtId="180" fontId="5" fillId="33" borderId="19" xfId="0" applyNumberFormat="1" applyFont="1" applyFill="1" applyBorder="1" applyAlignment="1">
      <alignment/>
    </xf>
    <xf numFmtId="180" fontId="1" fillId="33" borderId="19" xfId="0" applyNumberFormat="1" applyFont="1" applyFill="1" applyBorder="1" applyAlignment="1">
      <alignment/>
    </xf>
    <xf numFmtId="180" fontId="1" fillId="33" borderId="19" xfId="0" applyNumberFormat="1" applyFont="1" applyFill="1" applyBorder="1" applyAlignment="1">
      <alignment wrapText="1"/>
    </xf>
    <xf numFmtId="180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180" fontId="5" fillId="33" borderId="19" xfId="0" applyNumberFormat="1" applyFont="1" applyFill="1" applyBorder="1" applyAlignment="1">
      <alignment wrapText="1"/>
    </xf>
    <xf numFmtId="180" fontId="5" fillId="33" borderId="22" xfId="0" applyNumberFormat="1" applyFont="1" applyFill="1" applyBorder="1" applyAlignment="1">
      <alignment wrapText="1"/>
    </xf>
    <xf numFmtId="180" fontId="6" fillId="33" borderId="18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5"/>
  <sheetViews>
    <sheetView tabSelected="1" zoomScale="80" zoomScaleNormal="80" zoomScalePageLayoutView="0" workbookViewId="0" topLeftCell="B1">
      <selection activeCell="G7" sqref="G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.75">
      <c r="A2" s="75"/>
      <c r="B2" s="75"/>
      <c r="C2" s="75"/>
      <c r="D2" s="75"/>
      <c r="E2" s="75"/>
      <c r="F2" s="75"/>
      <c r="G2" s="75"/>
      <c r="H2" s="75"/>
      <c r="I2" s="50" t="s">
        <v>0</v>
      </c>
      <c r="J2" s="50"/>
      <c r="K2" s="50"/>
      <c r="L2" s="50"/>
      <c r="M2" s="50"/>
      <c r="N2" s="50"/>
      <c r="O2" s="50"/>
      <c r="P2" s="51"/>
    </row>
    <row r="3" spans="1:16" ht="49.5" customHeight="1">
      <c r="A3" s="75"/>
      <c r="B3" s="75"/>
      <c r="C3" s="75"/>
      <c r="D3" s="75"/>
      <c r="E3" s="75"/>
      <c r="F3" s="75"/>
      <c r="G3" s="75"/>
      <c r="H3" s="75"/>
      <c r="I3" s="130" t="s">
        <v>86</v>
      </c>
      <c r="J3" s="130"/>
      <c r="K3" s="130"/>
      <c r="L3" s="130"/>
      <c r="M3" s="130"/>
      <c r="N3" s="130"/>
      <c r="O3" s="130"/>
      <c r="P3" s="130"/>
    </row>
    <row r="4" spans="1:16" ht="36" customHeight="1">
      <c r="A4" s="75"/>
      <c r="B4" s="75"/>
      <c r="C4" s="75"/>
      <c r="D4" s="75"/>
      <c r="E4" s="75" t="s">
        <v>26</v>
      </c>
      <c r="F4" s="75"/>
      <c r="G4" s="75"/>
      <c r="H4" s="75"/>
      <c r="I4" s="51" t="s">
        <v>1</v>
      </c>
      <c r="J4" s="51"/>
      <c r="K4" s="51"/>
      <c r="L4" s="51"/>
      <c r="M4" s="134" t="s">
        <v>87</v>
      </c>
      <c r="N4" s="134"/>
      <c r="O4" s="51"/>
      <c r="P4" s="51" t="s">
        <v>23</v>
      </c>
    </row>
    <row r="5" spans="1:16" ht="15.75">
      <c r="A5" s="75"/>
      <c r="B5" s="75"/>
      <c r="C5" s="75"/>
      <c r="D5" s="75"/>
      <c r="E5" s="75"/>
      <c r="F5" s="75"/>
      <c r="G5" s="75"/>
      <c r="H5" s="75"/>
      <c r="I5" s="124" t="s">
        <v>68</v>
      </c>
      <c r="J5" s="124"/>
      <c r="K5" s="124"/>
      <c r="L5" s="119" t="s">
        <v>67</v>
      </c>
      <c r="M5" s="119"/>
      <c r="N5" s="119"/>
      <c r="O5" s="50"/>
      <c r="P5" s="51"/>
    </row>
    <row r="6" spans="1:16" ht="20.25" customHeight="1">
      <c r="A6" s="75"/>
      <c r="B6" s="75"/>
      <c r="C6" s="75"/>
      <c r="D6" s="75"/>
      <c r="E6" s="75"/>
      <c r="F6" s="75"/>
      <c r="G6" s="75"/>
      <c r="H6" s="75"/>
      <c r="I6" s="135"/>
      <c r="J6" s="135"/>
      <c r="K6" s="51"/>
      <c r="L6" s="51"/>
      <c r="M6" s="51"/>
      <c r="N6" s="51"/>
      <c r="O6" s="51"/>
      <c r="P6" s="51"/>
    </row>
    <row r="7" spans="1:16" ht="15.75">
      <c r="A7" s="75"/>
      <c r="B7" s="75"/>
      <c r="C7" s="75"/>
      <c r="D7" s="75"/>
      <c r="E7" s="75"/>
      <c r="F7" s="75"/>
      <c r="G7" s="75"/>
      <c r="H7" s="75"/>
      <c r="I7" s="136" t="s">
        <v>88</v>
      </c>
      <c r="J7" s="136"/>
      <c r="K7" s="51"/>
      <c r="L7" s="51"/>
      <c r="M7" s="51"/>
      <c r="N7" s="51"/>
      <c r="O7" s="51"/>
      <c r="P7" s="51"/>
    </row>
    <row r="8" spans="1:16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2.75" hidden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 customHeight="1">
      <c r="A11" s="131" t="s">
        <v>83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75"/>
      <c r="O11" s="75"/>
      <c r="P11" s="75"/>
    </row>
    <row r="12" spans="1:16" ht="17.25" customHeight="1" thickBot="1">
      <c r="A12" s="75"/>
      <c r="B12" s="75"/>
      <c r="C12" s="98"/>
      <c r="D12" s="99"/>
      <c r="E12" s="125" t="s">
        <v>84</v>
      </c>
      <c r="F12" s="125"/>
      <c r="G12" s="118"/>
      <c r="H12" s="118"/>
      <c r="I12" s="75"/>
      <c r="J12" s="75"/>
      <c r="K12" s="75"/>
      <c r="L12" s="75"/>
      <c r="M12" s="75"/>
      <c r="N12" s="75"/>
      <c r="O12" s="75"/>
      <c r="P12" s="100" t="s">
        <v>2</v>
      </c>
    </row>
    <row r="13" spans="1:16" ht="12.75" customHeight="1">
      <c r="A13" s="132" t="s">
        <v>37</v>
      </c>
      <c r="B13" s="120" t="s">
        <v>38</v>
      </c>
      <c r="C13" s="120" t="s">
        <v>35</v>
      </c>
      <c r="D13" s="120" t="s">
        <v>41</v>
      </c>
      <c r="E13" s="122" t="s">
        <v>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</row>
    <row r="14" spans="1:16" ht="60.75" customHeight="1">
      <c r="A14" s="133"/>
      <c r="B14" s="121"/>
      <c r="C14" s="121"/>
      <c r="D14" s="121"/>
      <c r="E14" s="9" t="s">
        <v>43</v>
      </c>
      <c r="F14" s="9" t="s">
        <v>44</v>
      </c>
      <c r="G14" s="9" t="s">
        <v>45</v>
      </c>
      <c r="H14" s="54" t="s">
        <v>46</v>
      </c>
      <c r="I14" s="54" t="s">
        <v>47</v>
      </c>
      <c r="J14" s="54" t="s">
        <v>48</v>
      </c>
      <c r="K14" s="54" t="s">
        <v>49</v>
      </c>
      <c r="L14" s="54" t="s">
        <v>50</v>
      </c>
      <c r="M14" s="54" t="s">
        <v>51</v>
      </c>
      <c r="N14" s="54" t="s">
        <v>52</v>
      </c>
      <c r="O14" s="87" t="s">
        <v>53</v>
      </c>
      <c r="P14" s="101" t="s">
        <v>54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26</v>
      </c>
      <c r="H15" s="55"/>
      <c r="I15" s="55"/>
      <c r="J15" s="55"/>
      <c r="K15" s="55"/>
      <c r="L15" s="55"/>
      <c r="M15" s="55"/>
      <c r="N15" s="55"/>
      <c r="O15" s="88"/>
      <c r="P15" s="102"/>
    </row>
    <row r="16" spans="1:16" ht="16.5" customHeight="1">
      <c r="A16" s="23"/>
      <c r="B16" s="9"/>
      <c r="C16" s="9"/>
      <c r="D16" s="10"/>
      <c r="E16" s="9"/>
      <c r="F16" s="9"/>
      <c r="G16" s="9"/>
      <c r="H16" s="54"/>
      <c r="I16" s="54"/>
      <c r="J16" s="54"/>
      <c r="K16" s="54"/>
      <c r="L16" s="54"/>
      <c r="M16" s="54"/>
      <c r="N16" s="54"/>
      <c r="O16" s="87"/>
      <c r="P16" s="101"/>
    </row>
    <row r="17" spans="1:16" ht="15">
      <c r="A17" s="23"/>
      <c r="B17" s="9"/>
      <c r="C17" s="9"/>
      <c r="D17" s="10"/>
      <c r="E17" s="9"/>
      <c r="F17" s="9"/>
      <c r="G17" s="9"/>
      <c r="H17" s="54"/>
      <c r="I17" s="54"/>
      <c r="J17" s="54"/>
      <c r="K17" s="54"/>
      <c r="L17" s="54"/>
      <c r="M17" s="54"/>
      <c r="N17" s="54"/>
      <c r="O17" s="87"/>
      <c r="P17" s="101"/>
    </row>
    <row r="18" spans="1:16" ht="16.5" customHeight="1">
      <c r="A18" s="115" t="s">
        <v>29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 ht="17.25" customHeight="1">
      <c r="A19" s="115" t="s">
        <v>30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</row>
    <row r="20" spans="1:17" s="38" customFormat="1" ht="18.75" customHeight="1">
      <c r="A20" s="46" t="s">
        <v>62</v>
      </c>
      <c r="B20" s="39" t="s">
        <v>75</v>
      </c>
      <c r="C20" s="71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6">
        <v>58800</v>
      </c>
      <c r="I20" s="56">
        <v>58800</v>
      </c>
      <c r="J20" s="56">
        <v>58800</v>
      </c>
      <c r="K20" s="56">
        <v>58800</v>
      </c>
      <c r="L20" s="56">
        <v>58800</v>
      </c>
      <c r="M20" s="56">
        <v>58800</v>
      </c>
      <c r="N20" s="56">
        <v>58800</v>
      </c>
      <c r="O20" s="40">
        <v>58800</v>
      </c>
      <c r="P20" s="56">
        <v>59200</v>
      </c>
      <c r="Q20" s="45"/>
    </row>
    <row r="21" spans="1:17" s="38" customFormat="1" ht="18.75" customHeight="1">
      <c r="A21" s="46" t="s">
        <v>62</v>
      </c>
      <c r="B21" s="39" t="s">
        <v>76</v>
      </c>
      <c r="C21" s="71">
        <v>101000000</v>
      </c>
      <c r="D21" s="40">
        <f aca="true" t="shared" si="0" ref="D21:D36">SUM(E21:P21)</f>
        <v>37000</v>
      </c>
      <c r="E21" s="40">
        <v>3000</v>
      </c>
      <c r="F21" s="40">
        <v>3000</v>
      </c>
      <c r="G21" s="40">
        <v>3000</v>
      </c>
      <c r="H21" s="56">
        <v>3000</v>
      </c>
      <c r="I21" s="56">
        <v>3000</v>
      </c>
      <c r="J21" s="56">
        <v>3000</v>
      </c>
      <c r="K21" s="56">
        <v>3000</v>
      </c>
      <c r="L21" s="56">
        <v>3000</v>
      </c>
      <c r="M21" s="56">
        <v>3000</v>
      </c>
      <c r="N21" s="56">
        <v>3000</v>
      </c>
      <c r="O21" s="40">
        <v>3000</v>
      </c>
      <c r="P21" s="103">
        <v>4000</v>
      </c>
      <c r="Q21" s="45"/>
    </row>
    <row r="22" spans="1:17" s="38" customFormat="1" ht="18" customHeight="1">
      <c r="A22" s="46" t="s">
        <v>62</v>
      </c>
      <c r="B22" s="39" t="s">
        <v>77</v>
      </c>
      <c r="C22" s="71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6">
        <v>92900</v>
      </c>
      <c r="I22" s="56">
        <v>92900</v>
      </c>
      <c r="J22" s="56">
        <v>92900</v>
      </c>
      <c r="K22" s="56">
        <v>92900</v>
      </c>
      <c r="L22" s="56">
        <v>92900</v>
      </c>
      <c r="M22" s="56">
        <v>92900</v>
      </c>
      <c r="N22" s="56">
        <v>92900</v>
      </c>
      <c r="O22" s="40">
        <v>92900</v>
      </c>
      <c r="P22" s="103">
        <v>93600</v>
      </c>
      <c r="Q22" s="73"/>
    </row>
    <row r="23" spans="1:18" s="38" customFormat="1" ht="15.75" customHeight="1">
      <c r="A23" s="46" t="s">
        <v>5</v>
      </c>
      <c r="B23" s="39" t="s">
        <v>58</v>
      </c>
      <c r="C23" s="71">
        <v>101000000</v>
      </c>
      <c r="D23" s="40">
        <f t="shared" si="0"/>
        <v>1570000</v>
      </c>
      <c r="E23" s="40">
        <v>50000</v>
      </c>
      <c r="F23" s="40">
        <v>75000</v>
      </c>
      <c r="G23" s="40">
        <v>75000</v>
      </c>
      <c r="H23" s="56">
        <v>85000</v>
      </c>
      <c r="I23" s="56">
        <v>85000</v>
      </c>
      <c r="J23" s="56">
        <v>90000</v>
      </c>
      <c r="K23" s="56">
        <v>150000</v>
      </c>
      <c r="L23" s="56">
        <v>300000</v>
      </c>
      <c r="M23" s="56">
        <v>170000</v>
      </c>
      <c r="N23" s="56">
        <v>160000</v>
      </c>
      <c r="O23" s="40">
        <v>165000</v>
      </c>
      <c r="P23" s="103">
        <v>165000</v>
      </c>
      <c r="Q23" s="45"/>
      <c r="R23" s="3"/>
    </row>
    <row r="24" spans="1:17" s="38" customFormat="1" ht="18.75" customHeight="1">
      <c r="A24" s="46" t="s">
        <v>5</v>
      </c>
      <c r="B24" s="39" t="s">
        <v>59</v>
      </c>
      <c r="C24" s="71">
        <v>101000000</v>
      </c>
      <c r="D24" s="40">
        <f t="shared" si="0"/>
        <v>11400</v>
      </c>
      <c r="E24" s="40"/>
      <c r="F24" s="40"/>
      <c r="G24" s="40">
        <v>11400</v>
      </c>
      <c r="H24" s="56"/>
      <c r="I24" s="56"/>
      <c r="J24" s="56"/>
      <c r="K24" s="56"/>
      <c r="L24" s="56"/>
      <c r="M24" s="56"/>
      <c r="N24" s="56"/>
      <c r="O24" s="40"/>
      <c r="P24" s="103"/>
      <c r="Q24" s="45"/>
    </row>
    <row r="25" spans="1:17" s="38" customFormat="1" ht="17.25" customHeight="1">
      <c r="A25" s="46" t="s">
        <v>5</v>
      </c>
      <c r="B25" s="39" t="s">
        <v>6</v>
      </c>
      <c r="C25" s="71">
        <v>101000000</v>
      </c>
      <c r="D25" s="40">
        <f t="shared" si="0"/>
        <v>690000</v>
      </c>
      <c r="E25" s="40"/>
      <c r="F25" s="40">
        <v>5000</v>
      </c>
      <c r="G25" s="40">
        <v>5000</v>
      </c>
      <c r="H25" s="56">
        <v>7000</v>
      </c>
      <c r="I25" s="56">
        <v>15000</v>
      </c>
      <c r="J25" s="56">
        <v>20000</v>
      </c>
      <c r="K25" s="56">
        <v>25000</v>
      </c>
      <c r="L25" s="56">
        <v>30000</v>
      </c>
      <c r="M25" s="56">
        <v>50000</v>
      </c>
      <c r="N25" s="56">
        <v>163000</v>
      </c>
      <c r="O25" s="40">
        <v>220000</v>
      </c>
      <c r="P25" s="103">
        <v>150000</v>
      </c>
      <c r="Q25" s="45"/>
    </row>
    <row r="26" spans="1:17" s="38" customFormat="1" ht="16.5" customHeight="1">
      <c r="A26" s="43" t="s">
        <v>5</v>
      </c>
      <c r="B26" s="39" t="s">
        <v>65</v>
      </c>
      <c r="C26" s="71">
        <v>101000000</v>
      </c>
      <c r="D26" s="40">
        <f t="shared" si="0"/>
        <v>280000</v>
      </c>
      <c r="E26" s="47"/>
      <c r="F26" s="40">
        <v>25000</v>
      </c>
      <c r="G26" s="40">
        <v>30000</v>
      </c>
      <c r="H26" s="56">
        <v>30000</v>
      </c>
      <c r="I26" s="56">
        <v>40000</v>
      </c>
      <c r="J26" s="56">
        <v>40000</v>
      </c>
      <c r="K26" s="56">
        <v>50000</v>
      </c>
      <c r="L26" s="56">
        <v>55000</v>
      </c>
      <c r="M26" s="56">
        <v>10000</v>
      </c>
      <c r="N26" s="56"/>
      <c r="O26" s="40"/>
      <c r="P26" s="103"/>
      <c r="Q26" s="45"/>
    </row>
    <row r="27" spans="1:17" s="38" customFormat="1" ht="16.5" customHeight="1">
      <c r="A27" s="43" t="s">
        <v>5</v>
      </c>
      <c r="B27" s="39" t="s">
        <v>69</v>
      </c>
      <c r="C27" s="71">
        <v>101000000</v>
      </c>
      <c r="D27" s="40">
        <f t="shared" si="0"/>
        <v>3700000</v>
      </c>
      <c r="E27" s="40"/>
      <c r="F27" s="40">
        <v>35000</v>
      </c>
      <c r="G27" s="40">
        <v>50000</v>
      </c>
      <c r="H27" s="56">
        <v>50000</v>
      </c>
      <c r="I27" s="56">
        <v>80000</v>
      </c>
      <c r="J27" s="56">
        <v>90000</v>
      </c>
      <c r="K27" s="56">
        <v>100000</v>
      </c>
      <c r="L27" s="56">
        <v>210000</v>
      </c>
      <c r="M27" s="56">
        <v>210000</v>
      </c>
      <c r="N27" s="56">
        <v>550000</v>
      </c>
      <c r="O27" s="40">
        <v>1705000</v>
      </c>
      <c r="P27" s="103">
        <v>620000</v>
      </c>
      <c r="Q27" s="45"/>
    </row>
    <row r="28" spans="1:17" s="38" customFormat="1" ht="27" customHeight="1">
      <c r="A28" s="43" t="s">
        <v>64</v>
      </c>
      <c r="B28" s="39" t="s">
        <v>81</v>
      </c>
      <c r="C28" s="71">
        <v>101000000</v>
      </c>
      <c r="D28" s="40">
        <f>SUM(E28:P28)</f>
        <v>7200</v>
      </c>
      <c r="E28" s="40">
        <v>2300</v>
      </c>
      <c r="F28" s="40">
        <v>2300</v>
      </c>
      <c r="G28" s="40">
        <v>2600</v>
      </c>
      <c r="H28" s="56"/>
      <c r="I28" s="56"/>
      <c r="J28" s="56"/>
      <c r="K28" s="56"/>
      <c r="L28" s="56"/>
      <c r="M28" s="56"/>
      <c r="N28" s="56"/>
      <c r="O28" s="40"/>
      <c r="P28" s="103"/>
      <c r="Q28" s="45"/>
    </row>
    <row r="29" spans="1:17" s="38" customFormat="1" ht="27" customHeight="1">
      <c r="A29" s="43" t="s">
        <v>64</v>
      </c>
      <c r="B29" s="39" t="s">
        <v>7</v>
      </c>
      <c r="C29" s="71">
        <v>101000000</v>
      </c>
      <c r="D29" s="40">
        <f t="shared" si="0"/>
        <v>62400</v>
      </c>
      <c r="E29" s="40">
        <v>5200</v>
      </c>
      <c r="F29" s="40">
        <v>5200</v>
      </c>
      <c r="G29" s="40">
        <v>5200</v>
      </c>
      <c r="H29" s="56">
        <v>5200</v>
      </c>
      <c r="I29" s="56">
        <v>5200</v>
      </c>
      <c r="J29" s="56">
        <v>5200</v>
      </c>
      <c r="K29" s="56">
        <v>5200</v>
      </c>
      <c r="L29" s="56">
        <v>5200</v>
      </c>
      <c r="M29" s="56">
        <v>5200</v>
      </c>
      <c r="N29" s="56">
        <v>5200</v>
      </c>
      <c r="O29" s="40">
        <v>5200</v>
      </c>
      <c r="P29" s="103">
        <v>5200</v>
      </c>
      <c r="Q29" s="45"/>
    </row>
    <row r="30" spans="1:17" s="38" customFormat="1" ht="27" customHeight="1" hidden="1">
      <c r="A30" s="43" t="s">
        <v>64</v>
      </c>
      <c r="B30" s="39" t="s">
        <v>80</v>
      </c>
      <c r="C30" s="71">
        <v>101000000</v>
      </c>
      <c r="D30" s="40">
        <f>SUM(E30:P30)</f>
        <v>0</v>
      </c>
      <c r="E30" s="40"/>
      <c r="F30" s="40"/>
      <c r="G30" s="40"/>
      <c r="H30" s="56"/>
      <c r="I30" s="56"/>
      <c r="J30" s="56"/>
      <c r="K30" s="56"/>
      <c r="L30" s="56"/>
      <c r="M30" s="56"/>
      <c r="N30" s="56"/>
      <c r="O30" s="40"/>
      <c r="P30" s="103"/>
      <c r="Q30" s="45"/>
    </row>
    <row r="31" spans="1:17" s="38" customFormat="1" ht="27" customHeight="1" hidden="1">
      <c r="A31" s="43" t="s">
        <v>64</v>
      </c>
      <c r="B31" s="39" t="s">
        <v>82</v>
      </c>
      <c r="C31" s="71">
        <v>101000000</v>
      </c>
      <c r="D31" s="40">
        <f t="shared" si="0"/>
        <v>0</v>
      </c>
      <c r="E31" s="40"/>
      <c r="F31" s="40"/>
      <c r="G31" s="40"/>
      <c r="H31" s="56"/>
      <c r="I31" s="56"/>
      <c r="J31" s="56"/>
      <c r="K31" s="56"/>
      <c r="L31" s="56"/>
      <c r="M31" s="56"/>
      <c r="N31" s="56"/>
      <c r="O31" s="40"/>
      <c r="P31" s="103"/>
      <c r="Q31" s="45"/>
    </row>
    <row r="32" spans="1:17" s="38" customFormat="1" ht="27.75" customHeight="1">
      <c r="A32" s="43" t="s">
        <v>64</v>
      </c>
      <c r="B32" s="39" t="s">
        <v>72</v>
      </c>
      <c r="C32" s="71">
        <v>101000000</v>
      </c>
      <c r="D32" s="40">
        <f>SUM(E32:P32)</f>
        <v>3571200</v>
      </c>
      <c r="E32" s="40">
        <v>298300</v>
      </c>
      <c r="F32" s="40">
        <v>298300</v>
      </c>
      <c r="G32" s="40">
        <v>298300</v>
      </c>
      <c r="H32" s="56">
        <v>298300</v>
      </c>
      <c r="I32" s="56">
        <v>298300</v>
      </c>
      <c r="J32" s="56">
        <v>298300</v>
      </c>
      <c r="K32" s="56">
        <v>298300</v>
      </c>
      <c r="L32" s="56">
        <v>298300</v>
      </c>
      <c r="M32" s="56">
        <v>298300</v>
      </c>
      <c r="N32" s="56">
        <v>298300</v>
      </c>
      <c r="O32" s="40">
        <v>298300</v>
      </c>
      <c r="P32" s="103">
        <v>289900</v>
      </c>
      <c r="Q32" s="45"/>
    </row>
    <row r="33" spans="1:17" s="38" customFormat="1" ht="27.75" customHeight="1">
      <c r="A33" s="43" t="s">
        <v>64</v>
      </c>
      <c r="B33" s="39" t="s">
        <v>85</v>
      </c>
      <c r="C33" s="71">
        <v>101000000</v>
      </c>
      <c r="D33" s="40">
        <f t="shared" si="0"/>
        <v>131800</v>
      </c>
      <c r="E33" s="40"/>
      <c r="F33" s="40"/>
      <c r="G33" s="40"/>
      <c r="H33" s="56"/>
      <c r="I33" s="56"/>
      <c r="J33" s="56"/>
      <c r="K33" s="56"/>
      <c r="L33" s="56"/>
      <c r="M33" s="56"/>
      <c r="N33" s="56"/>
      <c r="O33" s="40"/>
      <c r="P33" s="103">
        <v>131800</v>
      </c>
      <c r="Q33" s="45"/>
    </row>
    <row r="34" spans="1:17" s="38" customFormat="1" ht="27.75" customHeight="1" hidden="1">
      <c r="A34" s="43" t="s">
        <v>64</v>
      </c>
      <c r="B34" s="39" t="s">
        <v>78</v>
      </c>
      <c r="C34" s="71">
        <v>190002069</v>
      </c>
      <c r="D34" s="40">
        <f t="shared" si="0"/>
        <v>0</v>
      </c>
      <c r="E34" s="40"/>
      <c r="F34" s="40"/>
      <c r="G34" s="40"/>
      <c r="H34" s="56"/>
      <c r="I34" s="56"/>
      <c r="J34" s="56"/>
      <c r="K34" s="56"/>
      <c r="L34" s="56"/>
      <c r="M34" s="56"/>
      <c r="N34" s="56"/>
      <c r="O34" s="40"/>
      <c r="P34" s="103"/>
      <c r="Q34" s="45"/>
    </row>
    <row r="35" spans="1:17" s="38" customFormat="1" ht="28.5" customHeight="1">
      <c r="A35" s="43" t="s">
        <v>64</v>
      </c>
      <c r="B35" s="39" t="s">
        <v>73</v>
      </c>
      <c r="C35" s="71">
        <v>190003001</v>
      </c>
      <c r="D35" s="40">
        <f t="shared" si="0"/>
        <v>3800</v>
      </c>
      <c r="E35" s="48"/>
      <c r="F35" s="40"/>
      <c r="G35" s="40"/>
      <c r="H35" s="56"/>
      <c r="I35" s="56"/>
      <c r="J35" s="56"/>
      <c r="K35" s="56"/>
      <c r="L35" s="56"/>
      <c r="M35" s="56"/>
      <c r="N35" s="56"/>
      <c r="O35" s="40"/>
      <c r="P35" s="103">
        <v>3800</v>
      </c>
      <c r="Q35" s="69"/>
    </row>
    <row r="36" spans="1:17" s="38" customFormat="1" ht="27" customHeight="1">
      <c r="A36" s="43" t="s">
        <v>64</v>
      </c>
      <c r="B36" s="39" t="s">
        <v>74</v>
      </c>
      <c r="C36" s="71">
        <v>203063000</v>
      </c>
      <c r="D36" s="40">
        <f t="shared" si="0"/>
        <v>214700</v>
      </c>
      <c r="E36" s="40"/>
      <c r="F36" s="41"/>
      <c r="G36" s="41"/>
      <c r="H36" s="57"/>
      <c r="I36" s="57"/>
      <c r="J36" s="57"/>
      <c r="K36" s="57"/>
      <c r="L36" s="57"/>
      <c r="M36" s="86"/>
      <c r="N36" s="57"/>
      <c r="O36" s="41"/>
      <c r="P36" s="104">
        <v>214700</v>
      </c>
      <c r="Q36" s="69"/>
    </row>
    <row r="37" spans="1:17" s="38" customFormat="1" ht="75" customHeight="1">
      <c r="A37" s="43" t="s">
        <v>57</v>
      </c>
      <c r="B37" s="44" t="s">
        <v>55</v>
      </c>
      <c r="C37" s="72"/>
      <c r="D37" s="40">
        <f aca="true" t="shared" si="1" ref="D37:P37">D20+D21+D22+D23+D24+D25+D26+D27+D29+D31+D33+D35+D36+D34+D32+D28+D30</f>
        <v>12101000</v>
      </c>
      <c r="E37" s="40">
        <f t="shared" si="1"/>
        <v>510500</v>
      </c>
      <c r="F37" s="40">
        <f t="shared" si="1"/>
        <v>600500</v>
      </c>
      <c r="G37" s="40">
        <f t="shared" si="1"/>
        <v>632200</v>
      </c>
      <c r="H37" s="40">
        <f t="shared" si="1"/>
        <v>630200</v>
      </c>
      <c r="I37" s="40">
        <f t="shared" si="1"/>
        <v>678200</v>
      </c>
      <c r="J37" s="40">
        <f t="shared" si="1"/>
        <v>698200</v>
      </c>
      <c r="K37" s="40">
        <f t="shared" si="1"/>
        <v>783200</v>
      </c>
      <c r="L37" s="40">
        <f t="shared" si="1"/>
        <v>1053200</v>
      </c>
      <c r="M37" s="40">
        <f t="shared" si="1"/>
        <v>898200</v>
      </c>
      <c r="N37" s="40">
        <f t="shared" si="1"/>
        <v>1331200</v>
      </c>
      <c r="O37" s="40">
        <f t="shared" si="1"/>
        <v>2548200</v>
      </c>
      <c r="P37" s="114">
        <f t="shared" si="1"/>
        <v>1737200</v>
      </c>
      <c r="Q37" s="69"/>
    </row>
    <row r="38" spans="1:17" ht="15.75" customHeight="1">
      <c r="A38" s="23"/>
      <c r="B38" s="15"/>
      <c r="C38" s="16"/>
      <c r="D38" s="17" t="s">
        <v>26</v>
      </c>
      <c r="E38" s="17"/>
      <c r="F38" s="17"/>
      <c r="G38" s="17"/>
      <c r="H38" s="58"/>
      <c r="I38" s="58"/>
      <c r="J38" s="58"/>
      <c r="K38" s="58"/>
      <c r="L38" s="58"/>
      <c r="M38" s="58"/>
      <c r="N38" s="58"/>
      <c r="O38" s="89"/>
      <c r="P38" s="105"/>
      <c r="Q38" s="70"/>
    </row>
    <row r="39" spans="1:17" ht="16.5" customHeight="1">
      <c r="A39" s="115" t="s">
        <v>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70"/>
    </row>
    <row r="40" spans="1:17" ht="14.25" customHeight="1">
      <c r="A40" s="23"/>
      <c r="B40" s="9"/>
      <c r="C40" s="9"/>
      <c r="D40" s="11">
        <v>0</v>
      </c>
      <c r="E40" s="9"/>
      <c r="F40" s="9"/>
      <c r="G40" s="9"/>
      <c r="H40" s="54"/>
      <c r="I40" s="54"/>
      <c r="J40" s="54"/>
      <c r="K40" s="54"/>
      <c r="L40" s="54"/>
      <c r="M40" s="54"/>
      <c r="N40" s="54"/>
      <c r="O40" s="87"/>
      <c r="P40" s="101"/>
      <c r="Q40" s="70"/>
    </row>
    <row r="41" spans="1:17" ht="45">
      <c r="A41" s="24" t="s">
        <v>9</v>
      </c>
      <c r="B41" s="15" t="s">
        <v>55</v>
      </c>
      <c r="C41" s="9"/>
      <c r="D41" s="11">
        <v>0</v>
      </c>
      <c r="E41" s="9"/>
      <c r="F41" s="9"/>
      <c r="G41" s="9"/>
      <c r="H41" s="54"/>
      <c r="I41" s="54"/>
      <c r="J41" s="54"/>
      <c r="K41" s="54"/>
      <c r="L41" s="54"/>
      <c r="M41" s="54"/>
      <c r="N41" s="54"/>
      <c r="O41" s="87"/>
      <c r="P41" s="101"/>
      <c r="Q41" s="70"/>
    </row>
    <row r="42" spans="1:16" ht="15">
      <c r="A42" s="24"/>
      <c r="B42" s="15"/>
      <c r="C42" s="9"/>
      <c r="D42" s="11"/>
      <c r="E42" s="9"/>
      <c r="F42" s="9"/>
      <c r="G42" s="9"/>
      <c r="H42" s="54"/>
      <c r="I42" s="54"/>
      <c r="J42" s="54"/>
      <c r="K42" s="54" t="s">
        <v>60</v>
      </c>
      <c r="L42" s="54"/>
      <c r="M42" s="54"/>
      <c r="N42" s="54" t="s">
        <v>60</v>
      </c>
      <c r="O42" s="87"/>
      <c r="P42" s="101"/>
    </row>
    <row r="43" spans="1:16" ht="78" customHeight="1">
      <c r="A43" s="24" t="s">
        <v>31</v>
      </c>
      <c r="B43" s="15" t="s">
        <v>55</v>
      </c>
      <c r="C43" s="8"/>
      <c r="D43" s="34">
        <f>D37</f>
        <v>12101000</v>
      </c>
      <c r="E43" s="34">
        <f aca="true" t="shared" si="2" ref="E43:P43">E37</f>
        <v>510500</v>
      </c>
      <c r="F43" s="34">
        <f t="shared" si="2"/>
        <v>600500</v>
      </c>
      <c r="G43" s="34">
        <f t="shared" si="2"/>
        <v>632200</v>
      </c>
      <c r="H43" s="59">
        <f t="shared" si="2"/>
        <v>630200</v>
      </c>
      <c r="I43" s="59">
        <f t="shared" si="2"/>
        <v>678200</v>
      </c>
      <c r="J43" s="59">
        <f t="shared" si="2"/>
        <v>698200</v>
      </c>
      <c r="K43" s="59">
        <f t="shared" si="2"/>
        <v>783200</v>
      </c>
      <c r="L43" s="59">
        <f t="shared" si="2"/>
        <v>1053200</v>
      </c>
      <c r="M43" s="59">
        <f t="shared" si="2"/>
        <v>898200</v>
      </c>
      <c r="N43" s="59">
        <f t="shared" si="2"/>
        <v>1331200</v>
      </c>
      <c r="O43" s="90">
        <f t="shared" si="2"/>
        <v>2548200</v>
      </c>
      <c r="P43" s="106">
        <f t="shared" si="2"/>
        <v>1737200</v>
      </c>
    </row>
    <row r="44" spans="1:16" ht="16.5" customHeight="1">
      <c r="A44" s="23"/>
      <c r="B44" s="15"/>
      <c r="C44" s="9"/>
      <c r="D44" s="9"/>
      <c r="E44" s="9"/>
      <c r="F44" s="9"/>
      <c r="G44" s="9"/>
      <c r="H44" s="54"/>
      <c r="I44" s="54"/>
      <c r="J44" s="54"/>
      <c r="K44" s="54"/>
      <c r="L44" s="54"/>
      <c r="M44" s="54"/>
      <c r="N44" s="54"/>
      <c r="O44" s="87"/>
      <c r="P44" s="101"/>
    </row>
    <row r="45" spans="1:16" ht="18" customHeight="1">
      <c r="A45" s="115" t="s">
        <v>32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ht="16.5" customHeight="1">
      <c r="A46" s="127" t="s">
        <v>10</v>
      </c>
      <c r="B46" s="128"/>
      <c r="C46" s="128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</row>
    <row r="47" spans="1:16" ht="26.25" customHeight="1">
      <c r="A47" s="23" t="s">
        <v>64</v>
      </c>
      <c r="B47" s="12" t="s">
        <v>11</v>
      </c>
      <c r="C47" s="71">
        <v>101000000</v>
      </c>
      <c r="D47" s="37">
        <f>SUM(E47:P47)</f>
        <v>735800</v>
      </c>
      <c r="E47" s="32">
        <v>60000</v>
      </c>
      <c r="F47" s="32">
        <v>60000</v>
      </c>
      <c r="G47" s="32">
        <v>60000</v>
      </c>
      <c r="H47" s="60">
        <v>78000</v>
      </c>
      <c r="I47" s="60">
        <v>40000</v>
      </c>
      <c r="J47" s="60">
        <v>60000</v>
      </c>
      <c r="K47" s="60">
        <v>60000</v>
      </c>
      <c r="L47" s="60">
        <v>60000</v>
      </c>
      <c r="M47" s="60">
        <v>60000</v>
      </c>
      <c r="N47" s="60">
        <v>79000</v>
      </c>
      <c r="O47" s="91">
        <v>40000</v>
      </c>
      <c r="P47" s="107">
        <v>78800</v>
      </c>
    </row>
    <row r="48" spans="1:18" ht="26.25" customHeight="1">
      <c r="A48" s="23" t="s">
        <v>64</v>
      </c>
      <c r="B48" s="12" t="s">
        <v>12</v>
      </c>
      <c r="C48" s="71">
        <v>101000000</v>
      </c>
      <c r="D48" s="37">
        <f aca="true" t="shared" si="3" ref="D48:D66">SUM(E48:P48)</f>
        <v>3016800</v>
      </c>
      <c r="E48" s="32">
        <v>250000</v>
      </c>
      <c r="F48" s="32">
        <v>250000</v>
      </c>
      <c r="G48" s="32">
        <v>250000</v>
      </c>
      <c r="H48" s="60">
        <v>255000</v>
      </c>
      <c r="I48" s="60">
        <v>255000</v>
      </c>
      <c r="J48" s="60">
        <v>250000</v>
      </c>
      <c r="K48" s="60">
        <v>250000</v>
      </c>
      <c r="L48" s="60">
        <v>260000</v>
      </c>
      <c r="M48" s="60">
        <v>250000</v>
      </c>
      <c r="N48" s="60">
        <v>250000</v>
      </c>
      <c r="O48" s="91">
        <v>250000</v>
      </c>
      <c r="P48" s="107">
        <v>246800</v>
      </c>
      <c r="Q48" s="22"/>
      <c r="R48" s="2"/>
    </row>
    <row r="49" spans="1:18" ht="27.75" customHeight="1">
      <c r="A49" s="23" t="s">
        <v>64</v>
      </c>
      <c r="B49" s="14" t="s">
        <v>12</v>
      </c>
      <c r="C49" s="71">
        <v>190003001</v>
      </c>
      <c r="D49" s="37">
        <f t="shared" si="3"/>
        <v>3800</v>
      </c>
      <c r="E49" s="32"/>
      <c r="F49" s="32"/>
      <c r="G49" s="32"/>
      <c r="H49" s="60"/>
      <c r="I49" s="60"/>
      <c r="J49" s="60"/>
      <c r="K49" s="60"/>
      <c r="L49" s="60"/>
      <c r="M49" s="60"/>
      <c r="N49" s="60"/>
      <c r="O49" s="91"/>
      <c r="P49" s="107">
        <v>3800</v>
      </c>
      <c r="Q49" s="3"/>
      <c r="R49" s="3"/>
    </row>
    <row r="50" spans="1:18" ht="27" customHeight="1">
      <c r="A50" s="23" t="s">
        <v>64</v>
      </c>
      <c r="B50" s="14" t="s">
        <v>61</v>
      </c>
      <c r="C50" s="71">
        <v>101000000</v>
      </c>
      <c r="D50" s="37">
        <f t="shared" si="3"/>
        <v>54000</v>
      </c>
      <c r="E50" s="32">
        <v>27000</v>
      </c>
      <c r="F50" s="32"/>
      <c r="G50" s="32"/>
      <c r="H50" s="60"/>
      <c r="I50" s="60"/>
      <c r="J50" s="60"/>
      <c r="K50" s="60">
        <v>27000</v>
      </c>
      <c r="L50" s="60"/>
      <c r="M50" s="60"/>
      <c r="N50" s="60"/>
      <c r="O50" s="91"/>
      <c r="P50" s="107"/>
      <c r="Q50" s="3"/>
      <c r="R50" s="3"/>
    </row>
    <row r="51" spans="1:18" ht="27" customHeight="1" hidden="1">
      <c r="A51" s="23" t="s">
        <v>64</v>
      </c>
      <c r="B51" s="14" t="s">
        <v>79</v>
      </c>
      <c r="C51" s="71">
        <v>101000000</v>
      </c>
      <c r="D51" s="37">
        <f t="shared" si="3"/>
        <v>0</v>
      </c>
      <c r="E51" s="32"/>
      <c r="F51" s="32"/>
      <c r="G51" s="32"/>
      <c r="H51" s="60"/>
      <c r="I51" s="60"/>
      <c r="J51" s="60"/>
      <c r="K51" s="60"/>
      <c r="L51" s="60"/>
      <c r="M51" s="60"/>
      <c r="N51" s="60"/>
      <c r="O51" s="91"/>
      <c r="P51" s="107"/>
      <c r="Q51" s="3"/>
      <c r="R51" s="3"/>
    </row>
    <row r="52" spans="1:18" ht="28.5" customHeight="1">
      <c r="A52" s="23" t="s">
        <v>64</v>
      </c>
      <c r="B52" s="14" t="s">
        <v>28</v>
      </c>
      <c r="C52" s="71">
        <v>101000000</v>
      </c>
      <c r="D52" s="37">
        <f t="shared" si="3"/>
        <v>11000</v>
      </c>
      <c r="E52" s="32"/>
      <c r="F52" s="32"/>
      <c r="G52" s="32"/>
      <c r="H52" s="60"/>
      <c r="I52" s="60"/>
      <c r="J52" s="60"/>
      <c r="K52" s="60"/>
      <c r="L52" s="60"/>
      <c r="M52" s="60"/>
      <c r="N52" s="60"/>
      <c r="O52" s="91"/>
      <c r="P52" s="107">
        <v>11000</v>
      </c>
      <c r="Q52" s="3"/>
      <c r="R52" s="3"/>
    </row>
    <row r="53" spans="1:16" ht="26.25" customHeight="1">
      <c r="A53" s="23" t="s">
        <v>64</v>
      </c>
      <c r="B53" s="14" t="s">
        <v>27</v>
      </c>
      <c r="C53" s="71">
        <v>101000000</v>
      </c>
      <c r="D53" s="37">
        <f t="shared" si="3"/>
        <v>1195000</v>
      </c>
      <c r="E53" s="32">
        <v>99000</v>
      </c>
      <c r="F53" s="32">
        <v>99000</v>
      </c>
      <c r="G53" s="32">
        <v>99000</v>
      </c>
      <c r="H53" s="60">
        <v>99000</v>
      </c>
      <c r="I53" s="60">
        <v>99000</v>
      </c>
      <c r="J53" s="60">
        <v>99000</v>
      </c>
      <c r="K53" s="60">
        <v>99000</v>
      </c>
      <c r="L53" s="60">
        <v>99000</v>
      </c>
      <c r="M53" s="60">
        <v>99000</v>
      </c>
      <c r="N53" s="60">
        <v>99000</v>
      </c>
      <c r="O53" s="91">
        <v>99000</v>
      </c>
      <c r="P53" s="107">
        <v>106000</v>
      </c>
    </row>
    <row r="54" spans="1:16" ht="28.5" customHeight="1">
      <c r="A54" s="23" t="s">
        <v>64</v>
      </c>
      <c r="B54" s="9" t="s">
        <v>18</v>
      </c>
      <c r="C54" s="71">
        <v>203063000</v>
      </c>
      <c r="D54" s="37">
        <f t="shared" si="3"/>
        <v>214700</v>
      </c>
      <c r="E54" s="32"/>
      <c r="F54" s="31"/>
      <c r="G54" s="32"/>
      <c r="H54" s="60"/>
      <c r="I54" s="60"/>
      <c r="J54" s="60"/>
      <c r="K54" s="60"/>
      <c r="L54" s="60"/>
      <c r="M54" s="60"/>
      <c r="N54" s="60"/>
      <c r="O54" s="91"/>
      <c r="P54" s="104">
        <v>214700</v>
      </c>
    </row>
    <row r="55" spans="1:16" ht="28.5" customHeight="1">
      <c r="A55" s="23" t="s">
        <v>64</v>
      </c>
      <c r="B55" s="14" t="s">
        <v>13</v>
      </c>
      <c r="C55" s="71">
        <v>101000000</v>
      </c>
      <c r="D55" s="37">
        <f t="shared" si="3"/>
        <v>3100</v>
      </c>
      <c r="E55" s="32"/>
      <c r="F55" s="32"/>
      <c r="G55" s="32"/>
      <c r="H55" s="60"/>
      <c r="I55" s="60">
        <v>3100</v>
      </c>
      <c r="J55" s="60"/>
      <c r="K55" s="60"/>
      <c r="L55" s="60"/>
      <c r="M55" s="60"/>
      <c r="N55" s="60"/>
      <c r="O55" s="91"/>
      <c r="P55" s="107"/>
    </row>
    <row r="56" spans="1:16" ht="26.25" customHeight="1">
      <c r="A56" s="23" t="s">
        <v>64</v>
      </c>
      <c r="B56" s="14" t="s">
        <v>25</v>
      </c>
      <c r="C56" s="71">
        <v>101000000</v>
      </c>
      <c r="D56" s="37">
        <f t="shared" si="3"/>
        <v>3200</v>
      </c>
      <c r="E56" s="32"/>
      <c r="F56" s="32"/>
      <c r="G56" s="32"/>
      <c r="H56" s="60"/>
      <c r="I56" s="60">
        <v>3200</v>
      </c>
      <c r="J56" s="60"/>
      <c r="K56" s="60"/>
      <c r="L56" s="60"/>
      <c r="M56" s="60"/>
      <c r="N56" s="60"/>
      <c r="O56" s="91"/>
      <c r="P56" s="107"/>
    </row>
    <row r="57" spans="1:16" ht="27.75" customHeight="1">
      <c r="A57" s="23" t="s">
        <v>64</v>
      </c>
      <c r="B57" s="14" t="s">
        <v>24</v>
      </c>
      <c r="C57" s="71">
        <v>101000000</v>
      </c>
      <c r="D57" s="37">
        <f t="shared" si="3"/>
        <v>1500</v>
      </c>
      <c r="E57" s="32"/>
      <c r="F57" s="32"/>
      <c r="G57" s="32"/>
      <c r="H57" s="60"/>
      <c r="I57" s="60">
        <v>1500</v>
      </c>
      <c r="J57" s="60"/>
      <c r="K57" s="60"/>
      <c r="L57" s="60"/>
      <c r="M57" s="60"/>
      <c r="N57" s="60"/>
      <c r="O57" s="91"/>
      <c r="P57" s="107"/>
    </row>
    <row r="58" spans="1:16" ht="27.75" customHeight="1" hidden="1">
      <c r="A58" s="23" t="s">
        <v>64</v>
      </c>
      <c r="B58" s="14" t="s">
        <v>22</v>
      </c>
      <c r="C58" s="71">
        <v>190002069</v>
      </c>
      <c r="D58" s="37">
        <f t="shared" si="3"/>
        <v>0</v>
      </c>
      <c r="E58" s="32"/>
      <c r="F58" s="32"/>
      <c r="G58" s="32"/>
      <c r="H58" s="60"/>
      <c r="I58" s="60"/>
      <c r="J58" s="60"/>
      <c r="K58" s="60"/>
      <c r="L58" s="60"/>
      <c r="M58" s="60"/>
      <c r="N58" s="60"/>
      <c r="O58" s="91"/>
      <c r="P58" s="107"/>
    </row>
    <row r="59" spans="1:16" ht="27" customHeight="1">
      <c r="A59" s="23" t="s">
        <v>64</v>
      </c>
      <c r="B59" s="14" t="s">
        <v>22</v>
      </c>
      <c r="C59" s="71">
        <v>101000000</v>
      </c>
      <c r="D59" s="37">
        <f t="shared" si="3"/>
        <v>1858500</v>
      </c>
      <c r="E59" s="32"/>
      <c r="F59" s="32"/>
      <c r="G59" s="32"/>
      <c r="H59" s="60"/>
      <c r="I59" s="60"/>
      <c r="J59" s="60"/>
      <c r="K59" s="60"/>
      <c r="L59" s="60"/>
      <c r="M59" s="60"/>
      <c r="N59" s="60"/>
      <c r="O59" s="91"/>
      <c r="P59" s="107">
        <v>1858500</v>
      </c>
    </row>
    <row r="60" spans="1:16" ht="27.75" customHeight="1">
      <c r="A60" s="23" t="s">
        <v>64</v>
      </c>
      <c r="B60" s="14" t="s">
        <v>14</v>
      </c>
      <c r="C60" s="71">
        <v>101000000</v>
      </c>
      <c r="D60" s="37">
        <f t="shared" si="3"/>
        <v>1500</v>
      </c>
      <c r="E60" s="32"/>
      <c r="F60" s="32"/>
      <c r="G60" s="32"/>
      <c r="H60" s="60"/>
      <c r="I60" s="60"/>
      <c r="J60" s="60"/>
      <c r="K60" s="60"/>
      <c r="L60" s="60"/>
      <c r="M60" s="60"/>
      <c r="N60" s="60">
        <v>1500</v>
      </c>
      <c r="O60" s="91"/>
      <c r="P60" s="107"/>
    </row>
    <row r="61" spans="1:16" ht="27.75" customHeight="1">
      <c r="A61" s="23" t="s">
        <v>64</v>
      </c>
      <c r="B61" s="14" t="s">
        <v>21</v>
      </c>
      <c r="C61" s="71">
        <v>101000000</v>
      </c>
      <c r="D61" s="37">
        <f t="shared" si="3"/>
        <v>836000</v>
      </c>
      <c r="E61" s="32"/>
      <c r="F61" s="32"/>
      <c r="G61" s="32">
        <v>278000</v>
      </c>
      <c r="H61" s="60">
        <v>278000</v>
      </c>
      <c r="I61" s="60">
        <v>280000</v>
      </c>
      <c r="J61" s="60"/>
      <c r="K61" s="60"/>
      <c r="L61" s="60"/>
      <c r="M61" s="60"/>
      <c r="N61" s="60"/>
      <c r="O61" s="91"/>
      <c r="P61" s="107"/>
    </row>
    <row r="62" spans="1:16" ht="25.5" customHeight="1">
      <c r="A62" s="23" t="s">
        <v>64</v>
      </c>
      <c r="B62" s="12" t="s">
        <v>15</v>
      </c>
      <c r="C62" s="71">
        <v>101000000</v>
      </c>
      <c r="D62" s="37">
        <f t="shared" si="3"/>
        <v>740900</v>
      </c>
      <c r="E62" s="32">
        <v>30000</v>
      </c>
      <c r="F62" s="32">
        <v>30000</v>
      </c>
      <c r="G62" s="32">
        <v>50000</v>
      </c>
      <c r="H62" s="60">
        <v>100000</v>
      </c>
      <c r="I62" s="60">
        <v>100000</v>
      </c>
      <c r="J62" s="60">
        <v>100000</v>
      </c>
      <c r="K62" s="60">
        <v>100900</v>
      </c>
      <c r="L62" s="85">
        <v>60000</v>
      </c>
      <c r="M62" s="60">
        <v>60000</v>
      </c>
      <c r="N62" s="60">
        <v>50000</v>
      </c>
      <c r="O62" s="91">
        <v>30000</v>
      </c>
      <c r="P62" s="107">
        <v>30000</v>
      </c>
    </row>
    <row r="63" spans="1:16" ht="29.25" customHeight="1">
      <c r="A63" s="23" t="s">
        <v>64</v>
      </c>
      <c r="B63" s="36" t="s">
        <v>16</v>
      </c>
      <c r="C63" s="71">
        <v>101000000</v>
      </c>
      <c r="D63" s="37">
        <f t="shared" si="3"/>
        <v>72000</v>
      </c>
      <c r="E63" s="33">
        <v>6000</v>
      </c>
      <c r="F63" s="33">
        <v>6000</v>
      </c>
      <c r="G63" s="33">
        <v>6000</v>
      </c>
      <c r="H63" s="33">
        <v>6000</v>
      </c>
      <c r="I63" s="33">
        <v>6000</v>
      </c>
      <c r="J63" s="33">
        <v>6000</v>
      </c>
      <c r="K63" s="33">
        <v>6000</v>
      </c>
      <c r="L63" s="33">
        <v>6000</v>
      </c>
      <c r="M63" s="33">
        <v>6000</v>
      </c>
      <c r="N63" s="33">
        <v>6000</v>
      </c>
      <c r="O63" s="33">
        <v>6000</v>
      </c>
      <c r="P63" s="33">
        <v>6000</v>
      </c>
    </row>
    <row r="64" spans="1:16" ht="31.5" customHeight="1">
      <c r="A64" s="23" t="s">
        <v>64</v>
      </c>
      <c r="B64" s="9" t="s">
        <v>17</v>
      </c>
      <c r="C64" s="71">
        <v>101000000</v>
      </c>
      <c r="D64" s="37">
        <f t="shared" si="3"/>
        <v>3032400</v>
      </c>
      <c r="E64" s="33">
        <v>280000</v>
      </c>
      <c r="F64" s="33">
        <v>280000</v>
      </c>
      <c r="G64" s="33">
        <v>252400</v>
      </c>
      <c r="H64" s="61">
        <v>240000</v>
      </c>
      <c r="I64" s="61">
        <v>240000</v>
      </c>
      <c r="J64" s="61">
        <v>240000</v>
      </c>
      <c r="K64" s="61">
        <v>240000</v>
      </c>
      <c r="L64" s="61">
        <v>240000</v>
      </c>
      <c r="M64" s="61">
        <v>240000</v>
      </c>
      <c r="N64" s="61">
        <v>250000</v>
      </c>
      <c r="O64" s="92">
        <v>250000</v>
      </c>
      <c r="P64" s="108">
        <v>280000</v>
      </c>
    </row>
    <row r="65" spans="1:16" ht="30.75" customHeight="1">
      <c r="A65" s="23" t="s">
        <v>64</v>
      </c>
      <c r="B65" s="36" t="s">
        <v>34</v>
      </c>
      <c r="C65" s="71">
        <v>101000000</v>
      </c>
      <c r="D65" s="37">
        <f t="shared" si="3"/>
        <v>70800</v>
      </c>
      <c r="E65" s="33">
        <v>5900</v>
      </c>
      <c r="F65" s="33">
        <v>5900</v>
      </c>
      <c r="G65" s="33">
        <v>5900</v>
      </c>
      <c r="H65" s="33">
        <v>5900</v>
      </c>
      <c r="I65" s="33">
        <v>5900</v>
      </c>
      <c r="J65" s="33">
        <v>5900</v>
      </c>
      <c r="K65" s="33">
        <v>5900</v>
      </c>
      <c r="L65" s="33">
        <v>5900</v>
      </c>
      <c r="M65" s="33">
        <v>5900</v>
      </c>
      <c r="N65" s="33">
        <v>5900</v>
      </c>
      <c r="O65" s="33">
        <v>5900</v>
      </c>
      <c r="P65" s="33">
        <v>5900</v>
      </c>
    </row>
    <row r="66" spans="1:16" ht="29.25" customHeight="1">
      <c r="A66" s="23" t="s">
        <v>64</v>
      </c>
      <c r="B66" s="36" t="s">
        <v>36</v>
      </c>
      <c r="C66" s="71">
        <v>101000000</v>
      </c>
      <c r="D66" s="37">
        <f t="shared" si="3"/>
        <v>250000</v>
      </c>
      <c r="E66" s="33">
        <v>20000</v>
      </c>
      <c r="F66" s="33">
        <v>10000</v>
      </c>
      <c r="G66" s="33">
        <v>10000</v>
      </c>
      <c r="H66" s="61">
        <v>40000</v>
      </c>
      <c r="I66" s="61">
        <v>40000</v>
      </c>
      <c r="J66" s="61">
        <v>10000</v>
      </c>
      <c r="K66" s="61">
        <v>10000</v>
      </c>
      <c r="L66" s="61">
        <v>10000</v>
      </c>
      <c r="M66" s="61">
        <v>10000</v>
      </c>
      <c r="N66" s="61">
        <v>10000</v>
      </c>
      <c r="O66" s="92">
        <v>40000</v>
      </c>
      <c r="P66" s="108">
        <v>40000</v>
      </c>
    </row>
    <row r="67" spans="1:17" ht="21.75" customHeight="1">
      <c r="A67" s="25" t="s">
        <v>39</v>
      </c>
      <c r="B67" s="21" t="s">
        <v>42</v>
      </c>
      <c r="C67" s="35"/>
      <c r="D67" s="37">
        <f>SUM(E67:P67)</f>
        <v>12101000</v>
      </c>
      <c r="E67" s="42">
        <f aca="true" t="shared" si="4" ref="E67:P67">SUM(E47:E66)</f>
        <v>777900</v>
      </c>
      <c r="F67" s="42">
        <f t="shared" si="4"/>
        <v>740900</v>
      </c>
      <c r="G67" s="42">
        <f t="shared" si="4"/>
        <v>1011300</v>
      </c>
      <c r="H67" s="62">
        <f t="shared" si="4"/>
        <v>1101900</v>
      </c>
      <c r="I67" s="62">
        <f t="shared" si="4"/>
        <v>1073700</v>
      </c>
      <c r="J67" s="62">
        <f t="shared" si="4"/>
        <v>770900</v>
      </c>
      <c r="K67" s="62">
        <f t="shared" si="4"/>
        <v>798800</v>
      </c>
      <c r="L67" s="62">
        <f t="shared" si="4"/>
        <v>740900</v>
      </c>
      <c r="M67" s="62">
        <f t="shared" si="4"/>
        <v>730900</v>
      </c>
      <c r="N67" s="62">
        <f t="shared" si="4"/>
        <v>751400</v>
      </c>
      <c r="O67" s="42">
        <f t="shared" si="4"/>
        <v>720900</v>
      </c>
      <c r="P67" s="62">
        <f t="shared" si="4"/>
        <v>2881500</v>
      </c>
      <c r="Q67" s="68">
        <f>P67+O67+N67+M67+L67+K67+J67+I67+H67+G67+F67+E67</f>
        <v>12101000</v>
      </c>
    </row>
    <row r="68" spans="1:16" ht="13.5" customHeight="1">
      <c r="A68" s="23"/>
      <c r="B68" s="16"/>
      <c r="C68" s="19"/>
      <c r="D68" s="18"/>
      <c r="E68" s="18"/>
      <c r="F68" s="18"/>
      <c r="G68" s="18"/>
      <c r="H68" s="63"/>
      <c r="I68" s="63"/>
      <c r="J68" s="63"/>
      <c r="K68" s="63"/>
      <c r="L68" s="63"/>
      <c r="M68" s="63"/>
      <c r="N68" s="63"/>
      <c r="O68" s="93"/>
      <c r="P68" s="109"/>
    </row>
    <row r="69" spans="1:16" ht="15">
      <c r="A69" s="115" t="s">
        <v>19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7"/>
    </row>
    <row r="70" spans="1:16" ht="18" customHeight="1">
      <c r="A70" s="26"/>
      <c r="B70" s="1"/>
      <c r="C70" s="1"/>
      <c r="D70" s="1"/>
      <c r="E70" s="1"/>
      <c r="F70" s="1"/>
      <c r="G70" s="1"/>
      <c r="H70" s="64"/>
      <c r="I70" s="64"/>
      <c r="J70" s="64"/>
      <c r="K70" s="64"/>
      <c r="L70" s="64"/>
      <c r="M70" s="64"/>
      <c r="N70" s="64"/>
      <c r="O70" s="94"/>
      <c r="P70" s="110"/>
    </row>
    <row r="71" spans="1:16" ht="61.5" customHeight="1">
      <c r="A71" s="23" t="s">
        <v>40</v>
      </c>
      <c r="B71" s="21" t="s">
        <v>42</v>
      </c>
      <c r="C71" s="1"/>
      <c r="D71" s="5"/>
      <c r="E71" s="5"/>
      <c r="F71" s="5"/>
      <c r="G71" s="5"/>
      <c r="H71" s="65"/>
      <c r="I71" s="65"/>
      <c r="J71" s="65"/>
      <c r="K71" s="65"/>
      <c r="L71" s="65"/>
      <c r="M71" s="65"/>
      <c r="N71" s="65"/>
      <c r="O71" s="95"/>
      <c r="P71" s="111"/>
    </row>
    <row r="72" spans="1:16" ht="18" customHeight="1">
      <c r="A72" s="23"/>
      <c r="B72" s="21"/>
      <c r="C72" s="1"/>
      <c r="D72" s="4"/>
      <c r="E72" s="4"/>
      <c r="F72" s="4"/>
      <c r="G72" s="4"/>
      <c r="H72" s="66"/>
      <c r="I72" s="66"/>
      <c r="J72" s="66"/>
      <c r="K72" s="66"/>
      <c r="L72" s="66"/>
      <c r="M72" s="66"/>
      <c r="N72" s="66"/>
      <c r="O72" s="96"/>
      <c r="P72" s="111"/>
    </row>
    <row r="73" spans="1:16" ht="58.5" customHeight="1">
      <c r="A73" s="23" t="s">
        <v>33</v>
      </c>
      <c r="B73" s="20" t="s">
        <v>55</v>
      </c>
      <c r="C73" s="8"/>
      <c r="D73" s="7">
        <f>D67</f>
        <v>12101000</v>
      </c>
      <c r="E73" s="7">
        <f aca="true" t="shared" si="5" ref="E73:P73">E67</f>
        <v>777900</v>
      </c>
      <c r="F73" s="7">
        <f t="shared" si="5"/>
        <v>740900</v>
      </c>
      <c r="G73" s="7">
        <f t="shared" si="5"/>
        <v>1011300</v>
      </c>
      <c r="H73" s="62">
        <f t="shared" si="5"/>
        <v>1101900</v>
      </c>
      <c r="I73" s="62">
        <f t="shared" si="5"/>
        <v>1073700</v>
      </c>
      <c r="J73" s="62">
        <f t="shared" si="5"/>
        <v>770900</v>
      </c>
      <c r="K73" s="62">
        <f t="shared" si="5"/>
        <v>798800</v>
      </c>
      <c r="L73" s="62">
        <f t="shared" si="5"/>
        <v>740900</v>
      </c>
      <c r="M73" s="62">
        <f t="shared" si="5"/>
        <v>730900</v>
      </c>
      <c r="N73" s="62">
        <f t="shared" si="5"/>
        <v>751400</v>
      </c>
      <c r="O73" s="42">
        <f t="shared" si="5"/>
        <v>720900</v>
      </c>
      <c r="P73" s="112">
        <f t="shared" si="5"/>
        <v>2881500</v>
      </c>
    </row>
    <row r="74" spans="1:16" ht="12" customHeight="1">
      <c r="A74" s="26"/>
      <c r="B74" s="20"/>
      <c r="C74" s="8"/>
      <c r="D74" s="7"/>
      <c r="E74" s="7"/>
      <c r="F74" s="7"/>
      <c r="G74" s="7"/>
      <c r="H74" s="62"/>
      <c r="I74" s="62"/>
      <c r="J74" s="62"/>
      <c r="K74" s="62"/>
      <c r="L74" s="62"/>
      <c r="M74" s="62"/>
      <c r="N74" s="62"/>
      <c r="O74" s="42"/>
      <c r="P74" s="112"/>
    </row>
    <row r="75" spans="1:16" ht="39.75" customHeight="1">
      <c r="A75" s="26" t="s">
        <v>63</v>
      </c>
      <c r="B75" s="20"/>
      <c r="C75" s="8"/>
      <c r="D75" s="7"/>
      <c r="E75" s="7"/>
      <c r="F75" s="7"/>
      <c r="G75" s="7"/>
      <c r="H75" s="62"/>
      <c r="I75" s="62"/>
      <c r="J75" s="62"/>
      <c r="K75" s="62"/>
      <c r="L75" s="62"/>
      <c r="M75" s="62"/>
      <c r="N75" s="62"/>
      <c r="O75" s="42"/>
      <c r="P75" s="112"/>
    </row>
    <row r="76" spans="1:16" ht="48.75" customHeight="1" thickBot="1">
      <c r="A76" s="27" t="s">
        <v>20</v>
      </c>
      <c r="B76" s="29" t="s">
        <v>56</v>
      </c>
      <c r="C76" s="30"/>
      <c r="D76" s="28"/>
      <c r="E76" s="28"/>
      <c r="F76" s="28"/>
      <c r="G76" s="28"/>
      <c r="H76" s="67"/>
      <c r="I76" s="67"/>
      <c r="J76" s="67"/>
      <c r="K76" s="67"/>
      <c r="L76" s="67"/>
      <c r="M76" s="67"/>
      <c r="N76" s="67"/>
      <c r="O76" s="97"/>
      <c r="P76" s="113"/>
    </row>
    <row r="77" spans="1:32" ht="12" customHeight="1">
      <c r="A77" s="13"/>
      <c r="B77" s="13"/>
      <c r="C77" s="13"/>
      <c r="D77" s="6"/>
      <c r="E77" s="6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15">
      <c r="A78" s="13"/>
      <c r="B78" s="13"/>
      <c r="C78" s="13"/>
      <c r="D78" s="6"/>
      <c r="E78" s="6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15.75">
      <c r="A79" s="76" t="s">
        <v>66</v>
      </c>
      <c r="B79" s="76" t="s">
        <v>71</v>
      </c>
      <c r="C79" s="77"/>
      <c r="D79" s="77"/>
      <c r="E79" s="76"/>
      <c r="F79" s="129" t="s">
        <v>70</v>
      </c>
      <c r="G79" s="129"/>
      <c r="H79" s="129"/>
      <c r="I79" s="52"/>
      <c r="J79" s="52"/>
      <c r="K79" s="52"/>
      <c r="L79" s="52"/>
      <c r="M79" s="52"/>
      <c r="N79" s="52"/>
      <c r="O79" s="52"/>
      <c r="P79" s="52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2.75">
      <c r="A80" s="74"/>
      <c r="B80" s="74"/>
      <c r="C80" s="74"/>
      <c r="D80" s="74"/>
      <c r="E80" s="74"/>
      <c r="F80" s="75"/>
      <c r="G80" s="75"/>
      <c r="H80" s="75"/>
      <c r="O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35.25" customHeight="1">
      <c r="A81" s="74"/>
      <c r="B81" s="74"/>
      <c r="C81" s="74"/>
      <c r="D81" s="70"/>
      <c r="E81" s="82">
        <f>7900000+E43-E67</f>
        <v>7632600</v>
      </c>
      <c r="F81" s="83">
        <f aca="true" t="shared" si="6" ref="F81:P81">E81+F43-F67</f>
        <v>7492200</v>
      </c>
      <c r="G81" s="83">
        <f t="shared" si="6"/>
        <v>7113100</v>
      </c>
      <c r="H81" s="83">
        <f t="shared" si="6"/>
        <v>6641400</v>
      </c>
      <c r="I81" s="83">
        <f t="shared" si="6"/>
        <v>6245900</v>
      </c>
      <c r="J81" s="83">
        <f t="shared" si="6"/>
        <v>6173200</v>
      </c>
      <c r="K81" s="83">
        <f t="shared" si="6"/>
        <v>6157600</v>
      </c>
      <c r="L81" s="83">
        <f t="shared" si="6"/>
        <v>6469900</v>
      </c>
      <c r="M81" s="83">
        <f t="shared" si="6"/>
        <v>6637200</v>
      </c>
      <c r="N81" s="83">
        <f t="shared" si="6"/>
        <v>7217000</v>
      </c>
      <c r="O81" s="83">
        <f t="shared" si="6"/>
        <v>9044300</v>
      </c>
      <c r="P81" s="83">
        <f t="shared" si="6"/>
        <v>7900000</v>
      </c>
      <c r="Q81" s="84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8"/>
      <c r="B82" s="78"/>
      <c r="C82" s="78"/>
      <c r="D82" s="78"/>
      <c r="E82" s="78"/>
      <c r="F82" s="79"/>
      <c r="G82" s="79"/>
      <c r="H82" s="79"/>
      <c r="I82" s="80"/>
      <c r="J82" s="80"/>
      <c r="K82" s="80"/>
      <c r="L82" s="80"/>
      <c r="M82" s="80"/>
      <c r="N82" s="80"/>
      <c r="O82" s="80"/>
      <c r="P82" s="80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12.75">
      <c r="A83" s="126"/>
      <c r="B83" s="126"/>
      <c r="C83" s="126"/>
      <c r="D83" s="126"/>
      <c r="E83" s="78"/>
      <c r="F83" s="79"/>
      <c r="G83" s="79"/>
      <c r="H83" s="79"/>
      <c r="I83" s="80"/>
      <c r="J83" s="80"/>
      <c r="K83" s="80"/>
      <c r="L83" s="80"/>
      <c r="M83" s="80"/>
      <c r="N83" s="80"/>
      <c r="O83" s="80"/>
      <c r="P83" s="80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8"/>
      <c r="B84" s="78"/>
      <c r="C84" s="78"/>
      <c r="D84" s="78"/>
      <c r="E84" s="78"/>
      <c r="F84" s="79"/>
      <c r="G84" s="79"/>
      <c r="H84" s="79"/>
      <c r="I84" s="81"/>
      <c r="J84" s="81"/>
      <c r="K84" s="81"/>
      <c r="L84" s="81"/>
      <c r="M84" s="81"/>
      <c r="N84" s="81"/>
      <c r="O84" s="81"/>
      <c r="P84" s="81"/>
      <c r="Q84" s="53"/>
      <c r="R84" s="53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74"/>
      <c r="B85" s="74"/>
      <c r="C85" s="74"/>
      <c r="D85" s="74"/>
      <c r="E85" s="74"/>
      <c r="F85" s="75"/>
      <c r="G85" s="75"/>
      <c r="H85" s="75"/>
      <c r="O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4"/>
      <c r="B86" s="74"/>
      <c r="C86" s="74"/>
      <c r="D86" s="74"/>
      <c r="E86" s="74"/>
      <c r="F86" s="75"/>
      <c r="G86" s="75"/>
      <c r="H86" s="75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4"/>
      <c r="B87" s="74"/>
      <c r="C87" s="74"/>
      <c r="D87" s="74"/>
      <c r="E87" s="74"/>
      <c r="F87" s="75"/>
      <c r="G87" s="75"/>
      <c r="H87" s="75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4"/>
      <c r="B88" s="74"/>
      <c r="C88" s="74"/>
      <c r="D88" s="74"/>
      <c r="E88" s="74"/>
      <c r="F88" s="75"/>
      <c r="G88" s="75"/>
      <c r="H88" s="75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6:32" ht="12.75">
      <c r="F89" s="49"/>
      <c r="G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6:32" ht="12.75">
      <c r="F90" s="49"/>
      <c r="G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6:32" ht="12.75">
      <c r="F92" s="49"/>
      <c r="G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7" ht="12.75">
      <c r="F712" s="49"/>
      <c r="G712" s="49"/>
    </row>
    <row r="713" spans="6:7" ht="12.75">
      <c r="F713" s="49"/>
      <c r="G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83:D83"/>
    <mergeCell ref="A46:C46"/>
    <mergeCell ref="D46:P46"/>
    <mergeCell ref="A69:P69"/>
    <mergeCell ref="F79:H79"/>
    <mergeCell ref="A45:P45"/>
    <mergeCell ref="A39:P3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2019-12-27T11:18:25Z</cp:lastPrinted>
  <dcterms:created xsi:type="dcterms:W3CDTF">1996-10-08T23:32:33Z</dcterms:created>
  <dcterms:modified xsi:type="dcterms:W3CDTF">2020-01-08T10:25:35Z</dcterms:modified>
  <cp:category/>
  <cp:version/>
  <cp:contentType/>
  <cp:contentStatus/>
</cp:coreProperties>
</file>