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'Лист3'!$A$1:$P$94</definedName>
  </definedNames>
  <calcPr fullCalcOnLoad="1"/>
</workbook>
</file>

<file path=xl/sharedStrings.xml><?xml version="1.0" encoding="utf-8"?>
<sst xmlns="http://schemas.openxmlformats.org/spreadsheetml/2006/main" count="172" uniqueCount="105">
  <si>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</si>
  <si>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</si>
  <si>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</si>
  <si>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</si>
  <si>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</si>
  <si>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</si>
  <si>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</si>
  <si>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</si>
  <si>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</si>
  <si>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</si>
  <si>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</si>
  <si>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</si>
  <si>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</si>
  <si>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</si>
  <si>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</si>
  <si>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</si>
  <si>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</si>
  <si>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</si>
  <si>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</si>
  <si>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</si>
  <si>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</si>
  <si>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</si>
  <si>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</si>
  <si>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</si>
  <si>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</si>
  <si>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</si>
  <si>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</si>
  <si>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</si>
  <si>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</si>
  <si>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</si>
  <si>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</si>
  <si>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</si>
  <si>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</si>
  <si>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</si>
  <si>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</si>
  <si>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</si>
  <si>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</si>
  <si>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</si>
  <si>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</si>
  <si>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</si>
  <si>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</si>
  <si>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</si>
  <si>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</si>
  <si>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</si>
  <si>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</si>
  <si>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</si>
  <si>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</si>
  <si>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</si>
  <si>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</si>
  <si>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</si>
  <si>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</si>
  <si>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</si>
  <si>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</si>
  <si>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</si>
  <si>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</si>
  <si>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</si>
  <si>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</si>
  <si>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</si>
  <si>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</si>
  <si>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</si>
  <si>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</si>
  <si>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</si>
  <si>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</si>
  <si>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</si>
  <si>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</si>
  <si>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</si>
  <si>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</si>
  <si>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</si>
  <si>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</si>
  <si>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</si>
  <si>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</si>
  <si>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</si>
  <si>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</si>
  <si>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</si>
  <si>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</si>
  <si>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</si>
  <si>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</si>
  <si>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</si>
  <si>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</si>
  <si>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</si>
  <si>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</si>
  <si>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</si>
  <si>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</si>
  <si>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</si>
  <si>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</si>
  <si>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</si>
  <si>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</si>
  <si>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</si>
  <si>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</si>
  <si>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</si>
  <si>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</si>
  <si>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</si>
  <si>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</si>
  <si>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</si>
  <si>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</si>
  <si>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</si>
  <si>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21-55190-00000-01001</t>
  </si>
  <si>
    <t>21-55190-00000-01002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</si>
  <si>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</si>
  <si>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О.Г.Анастас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</si>
  <si>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</si>
  <si>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</si>
  <si>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</si>
  <si>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</si>
  <si>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на 01.05.2022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</si>
</sst>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5"/>
  <sheetViews>
    <sheetView tabSelected="1" zoomScale="80" zoomScaleNormal="80" zoomScalePageLayoutView="0" workbookViewId="0" topLeftCell="A83">
      <selection activeCell="H95" sqref="H95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1" t="s">
        <v>0</v>
      </c>
      <c r="J2" s="111"/>
      <c r="K2" s="111"/>
      <c r="L2" s="111"/>
      <c r="M2" s="111"/>
      <c r="N2" s="111"/>
      <c r="O2" s="111"/>
      <c r="P2" s="112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35" t="s">
        <v>98</v>
      </c>
      <c r="J3" s="135"/>
      <c r="K3" s="135"/>
      <c r="L3" s="135"/>
      <c r="M3" s="135"/>
      <c r="N3" s="135"/>
      <c r="O3" s="135"/>
      <c r="P3" s="135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2" t="s">
        <v>1</v>
      </c>
      <c r="J4" s="112"/>
      <c r="K4" s="112"/>
      <c r="L4" s="112"/>
      <c r="M4" s="141" t="s">
        <v>99</v>
      </c>
      <c r="N4" s="141"/>
      <c r="O4" s="112"/>
      <c r="P4" s="112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55" t="s">
        <v>66</v>
      </c>
      <c r="J5" s="155"/>
      <c r="K5" s="155"/>
      <c r="L5" s="152" t="s">
        <v>65</v>
      </c>
      <c r="M5" s="152"/>
      <c r="N5" s="152"/>
      <c r="O5" s="111"/>
      <c r="P5" s="112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42"/>
      <c r="J6" s="142"/>
      <c r="K6" s="112"/>
      <c r="L6" s="112"/>
      <c r="M6" s="112"/>
      <c r="N6" s="112"/>
      <c r="O6" s="112"/>
      <c r="P6" s="112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43" t="s">
        <v>79</v>
      </c>
      <c r="J7" s="143"/>
      <c r="K7" s="112"/>
      <c r="L7" s="112"/>
      <c r="M7" s="112"/>
      <c r="N7" s="112"/>
      <c r="O7" s="112"/>
      <c r="P7" s="112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36" t="s">
        <v>102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66"/>
      <c r="O11" s="66"/>
      <c r="P11" s="66"/>
      <c r="Q11" s="45"/>
    </row>
    <row r="12" spans="1:17" ht="17.25" customHeight="1" thickBot="1">
      <c r="A12" s="66"/>
      <c r="B12" s="66"/>
      <c r="C12" s="113"/>
      <c r="D12" s="114"/>
      <c r="E12" s="156" t="s">
        <v>104</v>
      </c>
      <c r="F12" s="156"/>
      <c r="G12" s="151"/>
      <c r="H12" s="151"/>
      <c r="I12" s="66"/>
      <c r="J12" s="66"/>
      <c r="K12" s="66"/>
      <c r="L12" s="66"/>
      <c r="M12" s="66"/>
      <c r="N12" s="66"/>
      <c r="O12" s="66"/>
      <c r="P12" s="115" t="s">
        <v>2</v>
      </c>
      <c r="Q12" s="45"/>
    </row>
    <row r="13" spans="1:16" ht="12.75" customHeight="1">
      <c r="A13" s="137" t="s">
        <v>36</v>
      </c>
      <c r="B13" s="139" t="s">
        <v>37</v>
      </c>
      <c r="C13" s="139" t="s">
        <v>34</v>
      </c>
      <c r="D13" s="139" t="s">
        <v>40</v>
      </c>
      <c r="E13" s="153" t="s">
        <v>3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1:16" ht="60.75" customHeight="1">
      <c r="A14" s="138"/>
      <c r="B14" s="140"/>
      <c r="C14" s="140"/>
      <c r="D14" s="140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9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20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9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9"/>
    </row>
    <row r="18" spans="1:16" ht="16.5" customHeight="1">
      <c r="A18" s="149" t="s">
        <v>28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</row>
    <row r="19" spans="1:16" ht="17.25" customHeight="1">
      <c r="A19" s="149" t="s">
        <v>29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8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1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130000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1">
        <v>320000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1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1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2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1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1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1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1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1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1"/>
      <c r="Q31" s="42"/>
    </row>
    <row r="32" spans="1:17" s="36" customFormat="1" ht="27" customHeight="1" hidden="1">
      <c r="A32" s="40" t="s">
        <v>62</v>
      </c>
      <c r="B32" s="37" t="s">
        <v>100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1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1"/>
      <c r="Q33" s="42"/>
    </row>
    <row r="34" spans="1:17" s="36" customFormat="1" ht="27" customHeight="1" hidden="1">
      <c r="A34" s="40" t="s">
        <v>62</v>
      </c>
      <c r="B34" s="37" t="s">
        <v>101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1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664200</v>
      </c>
      <c r="E35" s="38"/>
      <c r="F35" s="50"/>
      <c r="G35" s="50">
        <v>664200</v>
      </c>
      <c r="H35" s="50"/>
      <c r="I35" s="50"/>
      <c r="J35" s="50"/>
      <c r="K35" s="50"/>
      <c r="L35" s="50"/>
      <c r="M35" s="38"/>
      <c r="N35" s="50"/>
      <c r="O35" s="50"/>
      <c r="P35" s="121"/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1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38">
        <v>320000</v>
      </c>
      <c r="J37" s="38">
        <v>320000</v>
      </c>
      <c r="K37" s="38">
        <v>320000</v>
      </c>
      <c r="L37" s="38">
        <v>320000</v>
      </c>
      <c r="M37" s="38">
        <v>320000</v>
      </c>
      <c r="N37" s="38">
        <v>320000</v>
      </c>
      <c r="O37" s="38">
        <v>320000</v>
      </c>
      <c r="P37" s="121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38">
        <v>28000</v>
      </c>
      <c r="J38" s="38">
        <v>28000</v>
      </c>
      <c r="K38" s="38">
        <v>28000</v>
      </c>
      <c r="L38" s="38">
        <v>28000</v>
      </c>
      <c r="M38" s="38">
        <v>28000</v>
      </c>
      <c r="N38" s="38">
        <v>28000</v>
      </c>
      <c r="O38" s="38">
        <v>28000</v>
      </c>
      <c r="P38" s="121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6"/>
      <c r="P39" s="122"/>
      <c r="Q39" s="42"/>
    </row>
    <row r="40" spans="1:17" s="36" customFormat="1" ht="27.75" customHeight="1" hidden="1">
      <c r="A40" s="40" t="s">
        <v>62</v>
      </c>
      <c r="B40" s="37" t="s">
        <v>89</v>
      </c>
      <c r="C40" s="62" t="s">
        <v>96</v>
      </c>
      <c r="D40" s="38">
        <f t="shared" si="1"/>
        <v>0</v>
      </c>
      <c r="E40" s="38"/>
      <c r="F40" s="50"/>
      <c r="G40" s="50"/>
      <c r="H40" s="50"/>
      <c r="I40" s="50"/>
      <c r="J40" s="50"/>
      <c r="K40" s="50"/>
      <c r="L40" s="50"/>
      <c r="M40" s="38"/>
      <c r="N40" s="50"/>
      <c r="O40" s="116"/>
      <c r="P40" s="105"/>
      <c r="Q40" s="42"/>
    </row>
    <row r="41" spans="1:17" s="36" customFormat="1" ht="27.75" customHeight="1" hidden="1">
      <c r="A41" s="40" t="s">
        <v>62</v>
      </c>
      <c r="B41" s="37" t="s">
        <v>89</v>
      </c>
      <c r="C41" s="62" t="s">
        <v>97</v>
      </c>
      <c r="D41" s="38">
        <f t="shared" si="1"/>
        <v>0</v>
      </c>
      <c r="E41" s="38"/>
      <c r="F41" s="50"/>
      <c r="G41" s="50"/>
      <c r="H41" s="50"/>
      <c r="I41" s="50"/>
      <c r="J41" s="50"/>
      <c r="K41" s="50"/>
      <c r="L41" s="50"/>
      <c r="M41" s="38"/>
      <c r="N41" s="50"/>
      <c r="O41" s="116"/>
      <c r="P41" s="105"/>
      <c r="Q41" s="42"/>
    </row>
    <row r="42" spans="1:17" s="36" customFormat="1" ht="28.5" customHeight="1">
      <c r="A42" s="40" t="s">
        <v>62</v>
      </c>
      <c r="B42" s="37" t="s">
        <v>71</v>
      </c>
      <c r="C42" s="62">
        <v>122003021</v>
      </c>
      <c r="D42" s="38">
        <f t="shared" si="1"/>
        <v>3800</v>
      </c>
      <c r="E42" s="44"/>
      <c r="F42" s="50">
        <v>3800</v>
      </c>
      <c r="G42" s="50"/>
      <c r="H42" s="50"/>
      <c r="I42" s="50"/>
      <c r="J42" s="50"/>
      <c r="K42" s="50"/>
      <c r="L42" s="50"/>
      <c r="M42" s="38"/>
      <c r="N42" s="50"/>
      <c r="O42" s="105"/>
      <c r="P42" s="105"/>
      <c r="Q42" s="86"/>
    </row>
    <row r="43" spans="1:17" s="36" customFormat="1" ht="28.5" customHeight="1">
      <c r="A43" s="40" t="s">
        <v>62</v>
      </c>
      <c r="B43" s="37" t="s">
        <v>72</v>
      </c>
      <c r="C43" s="62" t="s">
        <v>103</v>
      </c>
      <c r="D43" s="38">
        <f>SUM(E43:P43)</f>
        <v>246000</v>
      </c>
      <c r="E43" s="85">
        <v>20500</v>
      </c>
      <c r="F43" s="102">
        <v>20500</v>
      </c>
      <c r="G43" s="102">
        <v>20500</v>
      </c>
      <c r="H43" s="102">
        <v>20500</v>
      </c>
      <c r="I43" s="102">
        <v>20500</v>
      </c>
      <c r="J43" s="102">
        <v>20500</v>
      </c>
      <c r="K43" s="102">
        <v>20500</v>
      </c>
      <c r="L43" s="102">
        <v>20500</v>
      </c>
      <c r="M43" s="102">
        <v>20500</v>
      </c>
      <c r="N43" s="102">
        <v>20500</v>
      </c>
      <c r="O43" s="102">
        <v>20500</v>
      </c>
      <c r="P43" s="123">
        <v>20500</v>
      </c>
      <c r="Q43" s="86"/>
    </row>
    <row r="44" spans="1:17" s="36" customFormat="1" ht="28.5" customHeight="1" hidden="1">
      <c r="A44" s="40" t="s">
        <v>62</v>
      </c>
      <c r="B44" s="37" t="s">
        <v>86</v>
      </c>
      <c r="C44" s="62">
        <v>101000000</v>
      </c>
      <c r="D44" s="38">
        <f>SUM(E44:P44)</f>
        <v>0</v>
      </c>
      <c r="E44" s="104"/>
      <c r="F44" s="103"/>
      <c r="G44" s="103"/>
      <c r="H44" s="103"/>
      <c r="I44" s="103"/>
      <c r="J44" s="103"/>
      <c r="K44" s="103"/>
      <c r="L44" s="106"/>
      <c r="M44" s="104"/>
      <c r="N44" s="103"/>
      <c r="O44" s="105"/>
      <c r="P44" s="105"/>
      <c r="Q44" s="86"/>
    </row>
    <row r="45" spans="1:17" s="36" customFormat="1" ht="27" customHeight="1" hidden="1">
      <c r="A45" s="40" t="s">
        <v>62</v>
      </c>
      <c r="B45" s="37" t="s">
        <v>92</v>
      </c>
      <c r="C45" s="62">
        <v>101000000</v>
      </c>
      <c r="D45" s="38">
        <f>SUM(E45:P45)</f>
        <v>0</v>
      </c>
      <c r="F45" s="45"/>
      <c r="G45" s="45"/>
      <c r="H45" s="45"/>
      <c r="I45" s="45"/>
      <c r="J45" s="45"/>
      <c r="K45" s="45"/>
      <c r="L45" s="45"/>
      <c r="N45" s="45"/>
      <c r="O45" s="117"/>
      <c r="P45" s="124"/>
      <c r="Q45" s="86"/>
    </row>
    <row r="46" spans="1:17" s="36" customFormat="1" ht="75" customHeight="1">
      <c r="A46" s="40" t="s">
        <v>56</v>
      </c>
      <c r="B46" s="41" t="s">
        <v>54</v>
      </c>
      <c r="C46" s="63"/>
      <c r="D46" s="76">
        <f aca="true" t="shared" si="2" ref="D46:P46">SUM(D20:D45)</f>
        <v>13055200</v>
      </c>
      <c r="E46" s="76">
        <f t="shared" si="2"/>
        <v>603700</v>
      </c>
      <c r="F46" s="51">
        <f t="shared" si="2"/>
        <v>672500</v>
      </c>
      <c r="G46" s="51">
        <f>SUM(G20:G45)</f>
        <v>1337900</v>
      </c>
      <c r="H46" s="51">
        <f t="shared" si="2"/>
        <v>706200</v>
      </c>
      <c r="I46" s="51">
        <f t="shared" si="2"/>
        <v>703500</v>
      </c>
      <c r="J46" s="51">
        <f t="shared" si="2"/>
        <v>709500</v>
      </c>
      <c r="K46" s="51">
        <f t="shared" si="2"/>
        <v>734500</v>
      </c>
      <c r="L46" s="51">
        <f t="shared" si="2"/>
        <v>744500</v>
      </c>
      <c r="M46" s="76">
        <f t="shared" si="2"/>
        <v>834500</v>
      </c>
      <c r="N46" s="51">
        <f t="shared" si="2"/>
        <v>1334500</v>
      </c>
      <c r="O46" s="51">
        <f t="shared" si="2"/>
        <v>3453500</v>
      </c>
      <c r="P46" s="51">
        <f t="shared" si="2"/>
        <v>1220400</v>
      </c>
      <c r="Q46" s="86"/>
    </row>
    <row r="47" spans="1:17" ht="15.75" customHeight="1">
      <c r="A47" s="22"/>
      <c r="B47" s="14"/>
      <c r="C47" s="15"/>
      <c r="D47" s="16" t="s">
        <v>25</v>
      </c>
      <c r="E47" s="16"/>
      <c r="F47" s="51"/>
      <c r="G47" s="51"/>
      <c r="H47" s="51"/>
      <c r="I47" s="51"/>
      <c r="J47" s="51"/>
      <c r="K47" s="51"/>
      <c r="L47" s="51"/>
      <c r="M47" s="76"/>
      <c r="N47" s="51"/>
      <c r="O47" s="118"/>
      <c r="P47" s="125"/>
      <c r="Q47" s="61"/>
    </row>
    <row r="48" spans="1:17" ht="16.5" customHeight="1">
      <c r="A48" s="149" t="s">
        <v>7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  <c r="Q48" s="61"/>
    </row>
    <row r="49" spans="1:17" ht="36.75" customHeight="1" hidden="1">
      <c r="A49" s="40" t="s">
        <v>62</v>
      </c>
      <c r="B49" s="15" t="s">
        <v>88</v>
      </c>
      <c r="C49" s="15">
        <v>101000000</v>
      </c>
      <c r="D49" s="17">
        <f>P49</f>
        <v>0</v>
      </c>
      <c r="E49" s="15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126"/>
      <c r="Q49" s="61"/>
    </row>
    <row r="50" spans="1:17" ht="45">
      <c r="A50" s="23" t="s">
        <v>8</v>
      </c>
      <c r="B50" s="14" t="s">
        <v>54</v>
      </c>
      <c r="C50" s="100"/>
      <c r="D50" s="17"/>
      <c r="E50" s="15"/>
      <c r="F50" s="87"/>
      <c r="G50" s="87"/>
      <c r="H50" s="87"/>
      <c r="I50" s="87"/>
      <c r="J50" s="87"/>
      <c r="K50" s="101"/>
      <c r="L50" s="87"/>
      <c r="M50" s="88"/>
      <c r="N50" s="87"/>
      <c r="O50" s="87"/>
      <c r="P50" s="126"/>
      <c r="Q50" s="61"/>
    </row>
    <row r="51" spans="1:16" ht="30" hidden="1">
      <c r="A51" s="22" t="s">
        <v>62</v>
      </c>
      <c r="B51" s="92" t="s">
        <v>95</v>
      </c>
      <c r="C51" s="62">
        <v>101000000</v>
      </c>
      <c r="D51" s="10"/>
      <c r="E51" s="8"/>
      <c r="F51" s="48"/>
      <c r="G51" s="48"/>
      <c r="H51" s="48"/>
      <c r="I51" s="48"/>
      <c r="J51" s="48"/>
      <c r="K51" s="48"/>
      <c r="L51" s="48"/>
      <c r="M51" s="74"/>
      <c r="N51" s="48"/>
      <c r="O51" s="48"/>
      <c r="P51" s="119"/>
    </row>
    <row r="52" spans="1:16" ht="78" customHeight="1">
      <c r="A52" s="23" t="s">
        <v>30</v>
      </c>
      <c r="B52" s="14" t="s">
        <v>54</v>
      </c>
      <c r="C52" s="7"/>
      <c r="D52" s="76">
        <f>E52+F52+G52+H52+I52+J52+K52+L52+M52+N52+O52+P52</f>
        <v>13055200</v>
      </c>
      <c r="E52" s="32">
        <f aca="true" t="shared" si="3" ref="E52:O52">E46</f>
        <v>603700</v>
      </c>
      <c r="F52" s="52">
        <f t="shared" si="3"/>
        <v>672500</v>
      </c>
      <c r="G52" s="52">
        <f t="shared" si="3"/>
        <v>1337900</v>
      </c>
      <c r="H52" s="52">
        <f t="shared" si="3"/>
        <v>706200</v>
      </c>
      <c r="I52" s="52">
        <f t="shared" si="3"/>
        <v>703500</v>
      </c>
      <c r="J52" s="52">
        <f t="shared" si="3"/>
        <v>709500</v>
      </c>
      <c r="K52" s="52">
        <f>K46+K51</f>
        <v>734500</v>
      </c>
      <c r="L52" s="52">
        <f t="shared" si="3"/>
        <v>744500</v>
      </c>
      <c r="M52" s="77">
        <f t="shared" si="3"/>
        <v>834500</v>
      </c>
      <c r="N52" s="52">
        <f t="shared" si="3"/>
        <v>1334500</v>
      </c>
      <c r="O52" s="52">
        <f t="shared" si="3"/>
        <v>3453500</v>
      </c>
      <c r="P52" s="127">
        <f>P46+P49</f>
        <v>1220400</v>
      </c>
    </row>
    <row r="53" spans="1:16" ht="16.5" customHeight="1">
      <c r="A53" s="22"/>
      <c r="B53" s="14"/>
      <c r="C53" s="8"/>
      <c r="D53" s="8"/>
      <c r="E53" s="8"/>
      <c r="F53" s="48"/>
      <c r="G53" s="48"/>
      <c r="H53" s="48"/>
      <c r="I53" s="48"/>
      <c r="J53" s="48"/>
      <c r="K53" s="48"/>
      <c r="L53" s="48"/>
      <c r="M53" s="74"/>
      <c r="N53" s="48"/>
      <c r="O53" s="48"/>
      <c r="P53" s="119"/>
    </row>
    <row r="54" spans="1:16" ht="18" customHeight="1">
      <c r="A54" s="149" t="s">
        <v>31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</row>
    <row r="55" spans="1:16" ht="16.5" customHeight="1">
      <c r="A55" s="145" t="s">
        <v>9</v>
      </c>
      <c r="B55" s="146"/>
      <c r="C55" s="14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</row>
    <row r="56" spans="1:16" ht="26.25" customHeight="1">
      <c r="A56" s="22" t="s">
        <v>62</v>
      </c>
      <c r="B56" s="11" t="s">
        <v>10</v>
      </c>
      <c r="C56" s="62">
        <v>101000000</v>
      </c>
      <c r="D56" s="35">
        <f>SUM(E56:P56)</f>
        <v>743100</v>
      </c>
      <c r="E56" s="30">
        <v>68000</v>
      </c>
      <c r="F56" s="53">
        <v>68000</v>
      </c>
      <c r="G56" s="53">
        <v>35000</v>
      </c>
      <c r="H56" s="53">
        <v>70000</v>
      </c>
      <c r="I56" s="53">
        <v>40000</v>
      </c>
      <c r="J56" s="53">
        <v>68000</v>
      </c>
      <c r="K56" s="53">
        <v>40000</v>
      </c>
      <c r="L56" s="53">
        <v>40000</v>
      </c>
      <c r="M56" s="78">
        <v>68000</v>
      </c>
      <c r="N56" s="53">
        <v>70000</v>
      </c>
      <c r="O56" s="53">
        <v>40000</v>
      </c>
      <c r="P56" s="53">
        <v>136100</v>
      </c>
    </row>
    <row r="57" spans="1:18" ht="26.25" customHeight="1">
      <c r="A57" s="22" t="s">
        <v>62</v>
      </c>
      <c r="B57" s="11" t="s">
        <v>11</v>
      </c>
      <c r="C57" s="62">
        <v>101000000</v>
      </c>
      <c r="D57" s="35">
        <f aca="true" t="shared" si="4" ref="D57:D80">SUM(E57:P57)</f>
        <v>3061700</v>
      </c>
      <c r="E57" s="30">
        <v>240000</v>
      </c>
      <c r="F57" s="53">
        <v>225000</v>
      </c>
      <c r="G57" s="53">
        <v>229000</v>
      </c>
      <c r="H57" s="53">
        <v>220000</v>
      </c>
      <c r="I57" s="53">
        <v>200000</v>
      </c>
      <c r="J57" s="53">
        <v>78000</v>
      </c>
      <c r="K57" s="53">
        <v>100000</v>
      </c>
      <c r="L57" s="53">
        <v>250000</v>
      </c>
      <c r="M57" s="53">
        <v>300000</v>
      </c>
      <c r="N57" s="53">
        <v>300000</v>
      </c>
      <c r="O57" s="53">
        <v>330000</v>
      </c>
      <c r="P57" s="53">
        <v>589700</v>
      </c>
      <c r="Q57" s="21"/>
      <c r="R57" s="2"/>
    </row>
    <row r="58" spans="1:18" ht="27.75" customHeight="1">
      <c r="A58" s="22" t="s">
        <v>62</v>
      </c>
      <c r="B58" s="13" t="s">
        <v>11</v>
      </c>
      <c r="C58" s="62">
        <v>122003021</v>
      </c>
      <c r="D58" s="35">
        <f t="shared" si="4"/>
        <v>3800</v>
      </c>
      <c r="E58" s="30"/>
      <c r="F58" s="53">
        <v>3800</v>
      </c>
      <c r="G58" s="53"/>
      <c r="H58" s="53"/>
      <c r="I58" s="53"/>
      <c r="J58" s="53"/>
      <c r="K58" s="53"/>
      <c r="L58" s="53"/>
      <c r="M58" s="78"/>
      <c r="N58" s="53"/>
      <c r="O58" s="53"/>
      <c r="P58" s="128"/>
      <c r="Q58" s="3"/>
      <c r="R58" s="3"/>
    </row>
    <row r="59" spans="1:18" ht="27" customHeight="1">
      <c r="A59" s="22" t="s">
        <v>62</v>
      </c>
      <c r="B59" s="13" t="s">
        <v>59</v>
      </c>
      <c r="C59" s="62">
        <v>101000000</v>
      </c>
      <c r="D59" s="35">
        <f t="shared" si="4"/>
        <v>118800</v>
      </c>
      <c r="E59" s="30">
        <v>39250</v>
      </c>
      <c r="F59" s="53"/>
      <c r="G59" s="53"/>
      <c r="H59" s="53">
        <v>15600</v>
      </c>
      <c r="I59" s="53"/>
      <c r="J59" s="53"/>
      <c r="K59" s="53">
        <v>48450</v>
      </c>
      <c r="L59" s="53"/>
      <c r="M59" s="78"/>
      <c r="N59" s="53">
        <v>15500</v>
      </c>
      <c r="O59" s="53"/>
      <c r="P59" s="128"/>
      <c r="Q59" s="3"/>
      <c r="R59" s="3"/>
    </row>
    <row r="60" spans="1:18" ht="27" customHeight="1" hidden="1">
      <c r="A60" s="22" t="s">
        <v>62</v>
      </c>
      <c r="B60" s="13" t="s">
        <v>76</v>
      </c>
      <c r="C60" s="62">
        <v>101000000</v>
      </c>
      <c r="D60" s="35">
        <f t="shared" si="4"/>
        <v>0</v>
      </c>
      <c r="E60" s="30"/>
      <c r="F60" s="53"/>
      <c r="G60" s="53"/>
      <c r="H60" s="53"/>
      <c r="I60" s="53"/>
      <c r="J60" s="53"/>
      <c r="K60" s="53"/>
      <c r="L60" s="53"/>
      <c r="M60" s="78"/>
      <c r="N60" s="53"/>
      <c r="O60" s="53"/>
      <c r="P60" s="128"/>
      <c r="Q60" s="3"/>
      <c r="R60" s="3"/>
    </row>
    <row r="61" spans="1:18" ht="28.5" customHeight="1">
      <c r="A61" s="22" t="s">
        <v>62</v>
      </c>
      <c r="B61" s="13" t="s">
        <v>27</v>
      </c>
      <c r="C61" s="62">
        <v>101000000</v>
      </c>
      <c r="D61" s="35">
        <f t="shared" si="4"/>
        <v>11000</v>
      </c>
      <c r="E61" s="30"/>
      <c r="F61" s="53"/>
      <c r="G61" s="53"/>
      <c r="H61" s="53"/>
      <c r="I61" s="53"/>
      <c r="J61" s="53"/>
      <c r="K61" s="53"/>
      <c r="L61" s="53"/>
      <c r="M61" s="78"/>
      <c r="N61" s="53"/>
      <c r="O61" s="53"/>
      <c r="P61" s="128">
        <v>11000</v>
      </c>
      <c r="Q61" s="3"/>
      <c r="R61" s="3"/>
    </row>
    <row r="62" spans="1:16" ht="26.25" customHeight="1">
      <c r="A62" s="22" t="s">
        <v>62</v>
      </c>
      <c r="B62" s="13" t="s">
        <v>26</v>
      </c>
      <c r="C62" s="62">
        <v>101000000</v>
      </c>
      <c r="D62" s="35">
        <f t="shared" si="4"/>
        <v>1309000</v>
      </c>
      <c r="E62" s="30">
        <v>80000</v>
      </c>
      <c r="F62" s="30">
        <v>92600</v>
      </c>
      <c r="G62" s="30">
        <v>113600</v>
      </c>
      <c r="H62" s="30">
        <v>102200</v>
      </c>
      <c r="I62" s="30">
        <v>90000</v>
      </c>
      <c r="J62" s="30">
        <v>50000</v>
      </c>
      <c r="K62" s="30">
        <v>50000</v>
      </c>
      <c r="L62" s="30">
        <v>90000</v>
      </c>
      <c r="M62" s="30">
        <v>90000</v>
      </c>
      <c r="N62" s="30">
        <v>90000</v>
      </c>
      <c r="O62" s="30">
        <v>170000</v>
      </c>
      <c r="P62" s="53">
        <v>290600</v>
      </c>
    </row>
    <row r="63" spans="1:16" ht="28.5" customHeight="1">
      <c r="A63" s="22" t="s">
        <v>62</v>
      </c>
      <c r="B63" s="8" t="s">
        <v>17</v>
      </c>
      <c r="C63" s="62" t="s">
        <v>103</v>
      </c>
      <c r="D63" s="35">
        <f t="shared" si="4"/>
        <v>246000</v>
      </c>
      <c r="E63" s="85">
        <v>20500</v>
      </c>
      <c r="F63" s="102">
        <v>20500</v>
      </c>
      <c r="G63" s="102">
        <v>20500</v>
      </c>
      <c r="H63" s="102">
        <v>20500</v>
      </c>
      <c r="I63" s="102">
        <v>20500</v>
      </c>
      <c r="J63" s="102">
        <v>20500</v>
      </c>
      <c r="K63" s="102">
        <v>20500</v>
      </c>
      <c r="L63" s="102">
        <v>20500</v>
      </c>
      <c r="M63" s="102">
        <v>20500</v>
      </c>
      <c r="N63" s="102">
        <v>20500</v>
      </c>
      <c r="O63" s="102">
        <v>20500</v>
      </c>
      <c r="P63" s="123">
        <v>20500</v>
      </c>
    </row>
    <row r="64" spans="1:16" ht="24.75" customHeight="1" hidden="1">
      <c r="A64" s="22" t="s">
        <v>62</v>
      </c>
      <c r="B64" s="13" t="s">
        <v>12</v>
      </c>
      <c r="C64" s="62">
        <v>101000000</v>
      </c>
      <c r="D64" s="35">
        <f t="shared" si="4"/>
        <v>0</v>
      </c>
      <c r="E64" s="30"/>
      <c r="F64" s="53"/>
      <c r="G64" s="53"/>
      <c r="H64" s="53"/>
      <c r="I64" s="53"/>
      <c r="J64" s="53"/>
      <c r="K64" s="53"/>
      <c r="L64" s="53"/>
      <c r="M64" s="78"/>
      <c r="N64" s="53"/>
      <c r="O64" s="53"/>
      <c r="P64" s="128"/>
    </row>
    <row r="65" spans="1:16" ht="26.25" customHeight="1">
      <c r="A65" s="22" t="s">
        <v>62</v>
      </c>
      <c r="B65" s="13" t="s">
        <v>24</v>
      </c>
      <c r="C65" s="62">
        <v>101000000</v>
      </c>
      <c r="D65" s="35">
        <f t="shared" si="4"/>
        <v>9100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8">
        <v>9100</v>
      </c>
    </row>
    <row r="66" spans="1:16" ht="27.75" customHeight="1">
      <c r="A66" s="22" t="s">
        <v>62</v>
      </c>
      <c r="B66" s="13" t="s">
        <v>23</v>
      </c>
      <c r="C66" s="62">
        <v>101000000</v>
      </c>
      <c r="D66" s="35">
        <f t="shared" si="4"/>
        <v>1700</v>
      </c>
      <c r="E66" s="30"/>
      <c r="F66" s="53"/>
      <c r="G66" s="53"/>
      <c r="H66" s="53"/>
      <c r="I66" s="53"/>
      <c r="J66" s="53"/>
      <c r="K66" s="53"/>
      <c r="L66" s="53"/>
      <c r="M66" s="78"/>
      <c r="N66" s="53"/>
      <c r="O66" s="53"/>
      <c r="P66" s="128">
        <v>1700</v>
      </c>
    </row>
    <row r="67" spans="1:16" ht="27.75" customHeight="1" hidden="1">
      <c r="A67" s="22" t="s">
        <v>62</v>
      </c>
      <c r="B67" s="13" t="s">
        <v>21</v>
      </c>
      <c r="C67" s="62">
        <v>190002069</v>
      </c>
      <c r="D67" s="35">
        <f t="shared" si="4"/>
        <v>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8"/>
    </row>
    <row r="68" spans="1:16" ht="27" customHeight="1">
      <c r="A68" s="22" t="s">
        <v>62</v>
      </c>
      <c r="B68" s="13" t="s">
        <v>21</v>
      </c>
      <c r="C68" s="62">
        <v>101000000</v>
      </c>
      <c r="D68" s="35">
        <f t="shared" si="4"/>
        <v>2652500</v>
      </c>
      <c r="E68" s="30">
        <v>50000</v>
      </c>
      <c r="F68" s="30">
        <v>63000</v>
      </c>
      <c r="G68" s="30">
        <v>35000</v>
      </c>
      <c r="H68" s="30">
        <v>82500</v>
      </c>
      <c r="I68" s="30">
        <v>10000</v>
      </c>
      <c r="J68" s="30">
        <v>10000</v>
      </c>
      <c r="K68" s="30">
        <v>10000</v>
      </c>
      <c r="L68" s="30">
        <v>10000</v>
      </c>
      <c r="M68" s="30">
        <v>10000</v>
      </c>
      <c r="N68" s="30">
        <v>20000</v>
      </c>
      <c r="O68" s="30">
        <v>20000</v>
      </c>
      <c r="P68" s="128">
        <v>2332000</v>
      </c>
    </row>
    <row r="69" spans="1:16" ht="27.75" customHeight="1">
      <c r="A69" s="22" t="s">
        <v>62</v>
      </c>
      <c r="B69" s="13" t="s">
        <v>13</v>
      </c>
      <c r="C69" s="62">
        <v>101000000</v>
      </c>
      <c r="D69" s="35">
        <f t="shared" si="4"/>
        <v>1900</v>
      </c>
      <c r="E69" s="30"/>
      <c r="F69" s="53"/>
      <c r="G69" s="53"/>
      <c r="H69" s="53"/>
      <c r="I69" s="53"/>
      <c r="J69" s="53"/>
      <c r="K69" s="53"/>
      <c r="L69" s="53"/>
      <c r="M69" s="78"/>
      <c r="N69" s="53"/>
      <c r="O69" s="53"/>
      <c r="P69" s="128">
        <v>1900</v>
      </c>
    </row>
    <row r="70" spans="1:16" ht="27.75" customHeight="1">
      <c r="A70" s="22" t="s">
        <v>62</v>
      </c>
      <c r="B70" s="13" t="s">
        <v>20</v>
      </c>
      <c r="C70" s="62">
        <v>101000000</v>
      </c>
      <c r="D70" s="35">
        <f t="shared" si="4"/>
        <v>12300</v>
      </c>
      <c r="E70" s="30"/>
      <c r="F70" s="53"/>
      <c r="G70" s="53"/>
      <c r="H70" s="53"/>
      <c r="I70" s="99"/>
      <c r="J70" s="53"/>
      <c r="K70" s="53"/>
      <c r="L70" s="53"/>
      <c r="M70" s="78"/>
      <c r="N70" s="53"/>
      <c r="O70" s="53"/>
      <c r="P70" s="128">
        <v>12300</v>
      </c>
    </row>
    <row r="71" spans="1:16" ht="25.5" customHeight="1">
      <c r="A71" s="22" t="s">
        <v>62</v>
      </c>
      <c r="B71" s="11" t="s">
        <v>14</v>
      </c>
      <c r="C71" s="62">
        <v>101000000</v>
      </c>
      <c r="D71" s="35">
        <f t="shared" si="4"/>
        <v>109900</v>
      </c>
      <c r="E71" s="30">
        <v>9000</v>
      </c>
      <c r="F71" s="53">
        <v>9000</v>
      </c>
      <c r="G71" s="53">
        <v>21000</v>
      </c>
      <c r="H71" s="53">
        <v>9000</v>
      </c>
      <c r="I71" s="53">
        <v>9000</v>
      </c>
      <c r="J71" s="53">
        <v>9000</v>
      </c>
      <c r="K71" s="53">
        <v>9000</v>
      </c>
      <c r="L71" s="53">
        <v>9000</v>
      </c>
      <c r="M71" s="78">
        <v>9000</v>
      </c>
      <c r="N71" s="53">
        <v>9000</v>
      </c>
      <c r="O71" s="53">
        <v>7900</v>
      </c>
      <c r="P71" s="128">
        <v>0</v>
      </c>
    </row>
    <row r="72" spans="1:16" ht="29.25" customHeight="1">
      <c r="A72" s="22" t="s">
        <v>62</v>
      </c>
      <c r="B72" s="34" t="s">
        <v>15</v>
      </c>
      <c r="C72" s="62">
        <v>101000000</v>
      </c>
      <c r="D72" s="35">
        <f>SUM(E72:P72)</f>
        <v>18000</v>
      </c>
      <c r="E72" s="31"/>
      <c r="F72" s="54"/>
      <c r="G72" s="54"/>
      <c r="H72" s="54"/>
      <c r="I72" s="54"/>
      <c r="J72" s="54"/>
      <c r="K72" s="54"/>
      <c r="L72" s="54"/>
      <c r="M72" s="79"/>
      <c r="N72" s="54"/>
      <c r="O72" s="54"/>
      <c r="P72" s="54">
        <v>18000</v>
      </c>
    </row>
    <row r="73" spans="1:16" ht="31.5" customHeight="1" hidden="1">
      <c r="A73" s="22" t="s">
        <v>62</v>
      </c>
      <c r="B73" s="34" t="s">
        <v>16</v>
      </c>
      <c r="C73" s="62">
        <v>120002465</v>
      </c>
      <c r="D73" s="35">
        <f t="shared" si="4"/>
        <v>0</v>
      </c>
      <c r="E73" s="31"/>
      <c r="F73" s="54"/>
      <c r="G73" s="54"/>
      <c r="H73" s="54"/>
      <c r="I73" s="54"/>
      <c r="J73" s="54"/>
      <c r="K73" s="54"/>
      <c r="L73" s="54"/>
      <c r="M73" s="79"/>
      <c r="N73" s="54"/>
      <c r="O73" s="54"/>
      <c r="P73" s="129"/>
    </row>
    <row r="74" spans="1:16" ht="31.5" customHeight="1" hidden="1">
      <c r="A74" s="22" t="s">
        <v>62</v>
      </c>
      <c r="B74" s="34" t="s">
        <v>16</v>
      </c>
      <c r="C74" s="62" t="s">
        <v>90</v>
      </c>
      <c r="D74" s="35">
        <f t="shared" si="4"/>
        <v>0</v>
      </c>
      <c r="E74" s="31"/>
      <c r="F74" s="54"/>
      <c r="G74" s="54"/>
      <c r="H74" s="54"/>
      <c r="I74" s="54"/>
      <c r="J74" s="54"/>
      <c r="K74" s="54"/>
      <c r="L74" s="54"/>
      <c r="M74" s="79"/>
      <c r="N74" s="54"/>
      <c r="O74" s="54"/>
      <c r="P74" s="129"/>
    </row>
    <row r="75" spans="1:16" ht="31.5" customHeight="1" hidden="1">
      <c r="A75" s="22" t="s">
        <v>62</v>
      </c>
      <c r="B75" s="34" t="s">
        <v>16</v>
      </c>
      <c r="C75" s="62" t="s">
        <v>96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9"/>
    </row>
    <row r="76" spans="1:16" ht="31.5" customHeight="1" hidden="1">
      <c r="A76" s="22" t="s">
        <v>62</v>
      </c>
      <c r="B76" s="34" t="s">
        <v>16</v>
      </c>
      <c r="C76" s="62" t="s">
        <v>97</v>
      </c>
      <c r="D76" s="35">
        <f>SUM(E76:P76)</f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9"/>
    </row>
    <row r="77" spans="1:16" ht="31.5" customHeight="1">
      <c r="A77" s="22" t="s">
        <v>62</v>
      </c>
      <c r="B77" s="34" t="s">
        <v>16</v>
      </c>
      <c r="C77" s="62">
        <v>101000000</v>
      </c>
      <c r="D77" s="35">
        <f t="shared" si="4"/>
        <v>4760900</v>
      </c>
      <c r="E77" s="31">
        <v>340000</v>
      </c>
      <c r="F77" s="31">
        <v>345000</v>
      </c>
      <c r="G77" s="31">
        <v>1062900</v>
      </c>
      <c r="H77" s="31">
        <v>334000</v>
      </c>
      <c r="I77" s="31">
        <v>276000</v>
      </c>
      <c r="J77" s="31">
        <v>182500</v>
      </c>
      <c r="K77" s="31">
        <v>140000</v>
      </c>
      <c r="L77" s="31">
        <v>270000</v>
      </c>
      <c r="M77" s="31">
        <v>270000</v>
      </c>
      <c r="N77" s="31">
        <v>270000</v>
      </c>
      <c r="O77" s="31">
        <v>820000</v>
      </c>
      <c r="P77" s="129">
        <v>450500</v>
      </c>
    </row>
    <row r="78" spans="1:16" ht="30.75" customHeight="1">
      <c r="A78" s="22" t="s">
        <v>62</v>
      </c>
      <c r="B78" s="34" t="s">
        <v>33</v>
      </c>
      <c r="C78" s="62">
        <v>101000000</v>
      </c>
      <c r="D78" s="35">
        <f t="shared" si="4"/>
        <v>18000</v>
      </c>
      <c r="E78" s="31"/>
      <c r="F78" s="54"/>
      <c r="G78" s="54"/>
      <c r="H78" s="54"/>
      <c r="I78" s="54"/>
      <c r="J78" s="54"/>
      <c r="K78" s="54"/>
      <c r="L78" s="54"/>
      <c r="M78" s="79"/>
      <c r="N78" s="54"/>
      <c r="O78" s="54"/>
      <c r="P78" s="54">
        <v>18000</v>
      </c>
    </row>
    <row r="79" spans="1:16" ht="29.25" customHeight="1">
      <c r="A79" s="22" t="s">
        <v>62</v>
      </c>
      <c r="B79" s="34" t="s">
        <v>35</v>
      </c>
      <c r="C79" s="62">
        <v>101000000</v>
      </c>
      <c r="D79" s="35">
        <f>SUM(E79:P79)</f>
        <v>56400</v>
      </c>
      <c r="E79" s="31"/>
      <c r="F79" s="54"/>
      <c r="G79" s="54">
        <v>18300</v>
      </c>
      <c r="H79" s="54"/>
      <c r="I79" s="54"/>
      <c r="J79" s="54"/>
      <c r="K79" s="54"/>
      <c r="L79" s="54"/>
      <c r="M79" s="79"/>
      <c r="N79" s="54"/>
      <c r="O79" s="54"/>
      <c r="P79" s="129">
        <v>38100</v>
      </c>
    </row>
    <row r="80" spans="1:16" ht="29.25" customHeight="1">
      <c r="A80" s="22" t="s">
        <v>62</v>
      </c>
      <c r="B80" s="34" t="s">
        <v>87</v>
      </c>
      <c r="C80" s="62">
        <v>101000000</v>
      </c>
      <c r="D80" s="35">
        <f t="shared" si="4"/>
        <v>400</v>
      </c>
      <c r="E80" s="31"/>
      <c r="F80" s="54"/>
      <c r="G80" s="54"/>
      <c r="H80" s="54"/>
      <c r="I80" s="98"/>
      <c r="J80" s="98"/>
      <c r="K80" s="54">
        <v>400</v>
      </c>
      <c r="L80" s="54"/>
      <c r="M80" s="79"/>
      <c r="N80" s="54"/>
      <c r="O80" s="54"/>
      <c r="P80" s="129"/>
    </row>
    <row r="81" spans="1:17" ht="21.75" customHeight="1">
      <c r="A81" s="24" t="s">
        <v>38</v>
      </c>
      <c r="B81" s="20" t="s">
        <v>41</v>
      </c>
      <c r="C81" s="33"/>
      <c r="D81" s="35">
        <f>SUM(D56:D80)</f>
        <v>13134500</v>
      </c>
      <c r="E81" s="39">
        <f>SUM(E56:E80)</f>
        <v>846750</v>
      </c>
      <c r="F81" s="55">
        <f aca="true" t="shared" si="5" ref="F81:P81">SUM(F56:F80)</f>
        <v>826900</v>
      </c>
      <c r="G81" s="55">
        <f t="shared" si="5"/>
        <v>1535300</v>
      </c>
      <c r="H81" s="55">
        <f t="shared" si="5"/>
        <v>853800</v>
      </c>
      <c r="I81" s="55">
        <f t="shared" si="5"/>
        <v>645500</v>
      </c>
      <c r="J81" s="55">
        <f t="shared" si="5"/>
        <v>418000</v>
      </c>
      <c r="K81" s="55">
        <f t="shared" si="5"/>
        <v>418350</v>
      </c>
      <c r="L81" s="55">
        <f t="shared" si="5"/>
        <v>689500</v>
      </c>
      <c r="M81" s="39">
        <f t="shared" si="5"/>
        <v>767500</v>
      </c>
      <c r="N81" s="55">
        <f t="shared" si="5"/>
        <v>795000</v>
      </c>
      <c r="O81" s="55">
        <f t="shared" si="5"/>
        <v>1408400</v>
      </c>
      <c r="P81" s="55">
        <f t="shared" si="5"/>
        <v>3929500</v>
      </c>
      <c r="Q81" s="60">
        <f>P81+O81+N81+M81+L81+K81+J81+I81+H81+G81+F81+E81</f>
        <v>13134500</v>
      </c>
    </row>
    <row r="82" spans="1:16" ht="13.5" customHeight="1">
      <c r="A82" s="22"/>
      <c r="B82" s="15"/>
      <c r="C82" s="18"/>
      <c r="D82" s="17"/>
      <c r="E82" s="17"/>
      <c r="F82" s="56"/>
      <c r="G82" s="56"/>
      <c r="H82" s="56"/>
      <c r="I82" s="56"/>
      <c r="J82" s="56"/>
      <c r="K82" s="56"/>
      <c r="L82" s="56"/>
      <c r="M82" s="80"/>
      <c r="N82" s="56"/>
      <c r="O82" s="56"/>
      <c r="P82" s="126"/>
    </row>
    <row r="83" spans="1:16" ht="15">
      <c r="A83" s="149" t="s">
        <v>18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</row>
    <row r="84" spans="1:16" ht="18" customHeight="1">
      <c r="A84" s="25"/>
      <c r="B84" s="1"/>
      <c r="C84" s="1"/>
      <c r="D84" s="1"/>
      <c r="E84" s="1"/>
      <c r="F84" s="57"/>
      <c r="G84" s="57"/>
      <c r="H84" s="57"/>
      <c r="I84" s="57"/>
      <c r="J84" s="57"/>
      <c r="K84" s="57"/>
      <c r="L84" s="57"/>
      <c r="M84" s="81"/>
      <c r="N84" s="57"/>
      <c r="O84" s="57"/>
      <c r="P84" s="130"/>
    </row>
    <row r="85" spans="1:16" ht="61.5" customHeight="1">
      <c r="A85" s="22" t="s">
        <v>39</v>
      </c>
      <c r="B85" s="20" t="s">
        <v>41</v>
      </c>
      <c r="C85" s="1"/>
      <c r="D85" s="4"/>
      <c r="E85" s="4"/>
      <c r="F85" s="58"/>
      <c r="G85" s="58"/>
      <c r="H85" s="58"/>
      <c r="I85" s="58"/>
      <c r="J85" s="58"/>
      <c r="K85" s="58"/>
      <c r="L85" s="58"/>
      <c r="M85" s="82"/>
      <c r="N85" s="58"/>
      <c r="O85" s="58"/>
      <c r="P85" s="131"/>
    </row>
    <row r="86" spans="1:16" ht="35.25" customHeight="1">
      <c r="A86" s="22" t="s">
        <v>62</v>
      </c>
      <c r="B86" s="92" t="s">
        <v>93</v>
      </c>
      <c r="C86" s="62">
        <v>101000000</v>
      </c>
      <c r="D86" s="93">
        <v>675000</v>
      </c>
      <c r="E86" s="94"/>
      <c r="F86" s="95"/>
      <c r="G86" s="95"/>
      <c r="H86" s="95"/>
      <c r="I86" s="95"/>
      <c r="J86" s="95"/>
      <c r="K86" s="95">
        <v>675000</v>
      </c>
      <c r="L86" s="95"/>
      <c r="M86" s="96"/>
      <c r="N86" s="95"/>
      <c r="O86" s="95"/>
      <c r="P86" s="132"/>
    </row>
    <row r="87" spans="1:16" ht="58.5" customHeight="1">
      <c r="A87" s="22" t="s">
        <v>32</v>
      </c>
      <c r="B87" s="19" t="s">
        <v>54</v>
      </c>
      <c r="C87" s="7"/>
      <c r="D87" s="6">
        <f>D81+D86</f>
        <v>13809500</v>
      </c>
      <c r="E87" s="6">
        <f aca="true" t="shared" si="6" ref="E87:P87">E81+E86</f>
        <v>846750</v>
      </c>
      <c r="F87" s="55">
        <f t="shared" si="6"/>
        <v>826900</v>
      </c>
      <c r="G87" s="55">
        <f t="shared" si="6"/>
        <v>1535300</v>
      </c>
      <c r="H87" s="55">
        <f t="shared" si="6"/>
        <v>853800</v>
      </c>
      <c r="I87" s="55">
        <f t="shared" si="6"/>
        <v>645500</v>
      </c>
      <c r="J87" s="55">
        <f t="shared" si="6"/>
        <v>418000</v>
      </c>
      <c r="K87" s="55">
        <f t="shared" si="6"/>
        <v>1093350</v>
      </c>
      <c r="L87" s="55">
        <f t="shared" si="6"/>
        <v>689500</v>
      </c>
      <c r="M87" s="39">
        <f t="shared" si="6"/>
        <v>767500</v>
      </c>
      <c r="N87" s="55">
        <f>N81+N86</f>
        <v>795000</v>
      </c>
      <c r="O87" s="55">
        <f t="shared" si="6"/>
        <v>1408400</v>
      </c>
      <c r="P87" s="55">
        <f t="shared" si="6"/>
        <v>3929500</v>
      </c>
    </row>
    <row r="88" spans="1:16" ht="12" customHeight="1">
      <c r="A88" s="25"/>
      <c r="B88" s="19"/>
      <c r="C88" s="7"/>
      <c r="D88" s="6"/>
      <c r="E88" s="6"/>
      <c r="F88" s="55"/>
      <c r="G88" s="55"/>
      <c r="H88" s="55"/>
      <c r="I88" s="55"/>
      <c r="J88" s="55"/>
      <c r="K88" s="55"/>
      <c r="L88" s="55"/>
      <c r="M88" s="39"/>
      <c r="N88" s="55"/>
      <c r="O88" s="55"/>
      <c r="P88" s="133"/>
    </row>
    <row r="89" spans="1:16" ht="39.75" customHeight="1">
      <c r="A89" s="25" t="s">
        <v>61</v>
      </c>
      <c r="B89" s="19"/>
      <c r="C89" s="7"/>
      <c r="D89" s="6"/>
      <c r="E89" s="6"/>
      <c r="F89" s="55"/>
      <c r="G89" s="55"/>
      <c r="H89" s="55"/>
      <c r="I89" s="55"/>
      <c r="J89" s="55"/>
      <c r="K89" s="55"/>
      <c r="L89" s="55"/>
      <c r="M89" s="39"/>
      <c r="N89" s="55"/>
      <c r="O89" s="55"/>
      <c r="P89" s="133"/>
    </row>
    <row r="90" spans="1:16" ht="48.75" customHeight="1" thickBot="1">
      <c r="A90" s="26" t="s">
        <v>19</v>
      </c>
      <c r="B90" s="28" t="s">
        <v>55</v>
      </c>
      <c r="C90" s="29"/>
      <c r="D90" s="27"/>
      <c r="E90" s="27"/>
      <c r="F90" s="59"/>
      <c r="G90" s="59"/>
      <c r="H90" s="59"/>
      <c r="I90" s="59"/>
      <c r="J90" s="59"/>
      <c r="K90" s="59"/>
      <c r="L90" s="59"/>
      <c r="M90" s="83"/>
      <c r="N90" s="59"/>
      <c r="O90" s="59"/>
      <c r="P90" s="134"/>
    </row>
    <row r="91" spans="1:32" ht="12" customHeight="1">
      <c r="A91" s="12"/>
      <c r="B91" s="12"/>
      <c r="C91" s="12"/>
      <c r="D91" s="5"/>
      <c r="E91" s="5"/>
      <c r="F91" s="46"/>
      <c r="G91" s="46"/>
      <c r="H91" s="46"/>
      <c r="I91" s="46"/>
      <c r="J91" s="46"/>
      <c r="K91" s="46"/>
      <c r="L91" s="46"/>
      <c r="M91" s="107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5">
      <c r="A92" s="12"/>
      <c r="B92" s="12"/>
      <c r="C92" s="12"/>
      <c r="D92" s="5"/>
      <c r="E92" s="5"/>
      <c r="F92" s="46"/>
      <c r="G92" s="46"/>
      <c r="H92" s="46"/>
      <c r="I92" s="46"/>
      <c r="J92" s="46"/>
      <c r="K92" s="46"/>
      <c r="L92" s="46"/>
      <c r="M92" s="107"/>
      <c r="N92" s="46"/>
      <c r="O92" s="46"/>
      <c r="P92" s="4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15.75">
      <c r="A93" s="67" t="s">
        <v>64</v>
      </c>
      <c r="B93" s="67" t="s">
        <v>69</v>
      </c>
      <c r="C93" s="68"/>
      <c r="D93" s="68"/>
      <c r="E93" s="67"/>
      <c r="F93" s="150" t="s">
        <v>68</v>
      </c>
      <c r="G93" s="150"/>
      <c r="H93" s="150"/>
      <c r="I93" s="46"/>
      <c r="J93" s="46"/>
      <c r="K93" s="46"/>
      <c r="L93" s="46"/>
      <c r="M93" s="107"/>
      <c r="N93" s="46"/>
      <c r="O93" s="46"/>
      <c r="P93" s="46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65"/>
      <c r="B94" s="65"/>
      <c r="C94" s="65"/>
      <c r="D94" s="65"/>
      <c r="E94" s="65"/>
      <c r="F94" s="66"/>
      <c r="G94" s="66"/>
      <c r="H94" s="6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35.25" customHeight="1">
      <c r="A95" s="65"/>
      <c r="B95" s="65"/>
      <c r="C95" s="65"/>
      <c r="D95" s="61"/>
      <c r="E95" s="90">
        <f>754309.21+E52-E87</f>
        <v>511259.20999999996</v>
      </c>
      <c r="F95" s="91">
        <f>E95+F52-F87</f>
        <v>356859.20999999996</v>
      </c>
      <c r="G95" s="91">
        <f aca="true" t="shared" si="7" ref="G95:P95">F95+G52-G87</f>
        <v>159459.20999999996</v>
      </c>
      <c r="H95" s="91">
        <f>G95+H52-H87</f>
        <v>11859.209999999963</v>
      </c>
      <c r="I95" s="91">
        <f t="shared" si="7"/>
        <v>69859.20999999996</v>
      </c>
      <c r="J95" s="91">
        <f>I95+J52-J87</f>
        <v>361359.20999999996</v>
      </c>
      <c r="K95" s="91">
        <f t="shared" si="7"/>
        <v>2509.2099999999627</v>
      </c>
      <c r="L95" s="91">
        <f t="shared" si="7"/>
        <v>57509.20999999996</v>
      </c>
      <c r="M95" s="108">
        <f t="shared" si="7"/>
        <v>124509.20999999996</v>
      </c>
      <c r="N95" s="91">
        <f>M95+N52-N87</f>
        <v>664009.21</v>
      </c>
      <c r="O95" s="91">
        <f t="shared" si="7"/>
        <v>2709109.21</v>
      </c>
      <c r="P95" s="91">
        <f t="shared" si="7"/>
        <v>9.209999999962747</v>
      </c>
      <c r="Q95" s="73"/>
      <c r="R95" s="73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69"/>
      <c r="B96" s="69"/>
      <c r="C96" s="69"/>
      <c r="D96" s="69"/>
      <c r="E96" s="69"/>
      <c r="F96" s="70"/>
      <c r="G96" s="70"/>
      <c r="H96" s="70"/>
      <c r="I96" s="71"/>
      <c r="J96" s="71"/>
      <c r="K96" s="71"/>
      <c r="L96" s="71"/>
      <c r="M96" s="109"/>
      <c r="N96" s="71"/>
      <c r="O96" s="71"/>
      <c r="P96" s="71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144"/>
      <c r="B97" s="144"/>
      <c r="C97" s="144"/>
      <c r="D97" s="144"/>
      <c r="E97" s="69"/>
      <c r="F97" s="70"/>
      <c r="G97" s="70"/>
      <c r="H97" s="70"/>
      <c r="I97" s="71"/>
      <c r="J97" s="71"/>
      <c r="K97" s="71"/>
      <c r="L97" s="71"/>
      <c r="M97" s="109"/>
      <c r="N97" s="71"/>
      <c r="O97" s="71"/>
      <c r="P97" s="71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9"/>
      <c r="B98" s="69"/>
      <c r="C98" s="69"/>
      <c r="D98" s="69"/>
      <c r="E98" s="69"/>
      <c r="F98" s="70"/>
      <c r="G98" s="70"/>
      <c r="H98" s="70"/>
      <c r="I98" s="72"/>
      <c r="J98" s="72"/>
      <c r="K98" s="72"/>
      <c r="L98" s="72"/>
      <c r="M98" s="110"/>
      <c r="N98" s="72"/>
      <c r="O98" s="72"/>
      <c r="P98" s="72"/>
      <c r="Q98" s="47"/>
      <c r="R98" s="47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5"/>
      <c r="B99" s="65"/>
      <c r="C99" s="65"/>
      <c r="D99" s="65"/>
      <c r="E99" s="65"/>
      <c r="F99" s="66"/>
      <c r="G99" s="66"/>
      <c r="H99" s="66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5"/>
      <c r="B100" s="65"/>
      <c r="C100" s="65"/>
      <c r="D100" s="65"/>
      <c r="E100" s="65"/>
      <c r="F100" s="66"/>
      <c r="G100" s="66"/>
      <c r="H100" s="66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5"/>
      <c r="B101" s="65"/>
      <c r="C101" s="65"/>
      <c r="D101" s="65"/>
      <c r="E101" s="65"/>
      <c r="F101" s="66"/>
      <c r="G101" s="66"/>
      <c r="H101" s="66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7:32" ht="12.75"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3:32" ht="12.75">
      <c r="C104" s="65" t="s">
        <v>81</v>
      </c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7:32" ht="12.75"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7:32" ht="12.75"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</sheetData>
  <sheetProtection/>
  <mergeCells count="23">
    <mergeCell ref="A48:P48"/>
    <mergeCell ref="G12:H12"/>
    <mergeCell ref="L5:N5"/>
    <mergeCell ref="A19:P19"/>
    <mergeCell ref="A18:P18"/>
    <mergeCell ref="D13:D14"/>
    <mergeCell ref="E13:P13"/>
    <mergeCell ref="I5:K5"/>
    <mergeCell ref="E12:F12"/>
    <mergeCell ref="A97:D97"/>
    <mergeCell ref="A55:C55"/>
    <mergeCell ref="D55:P55"/>
    <mergeCell ref="A83:P83"/>
    <mergeCell ref="F93:H93"/>
    <mergeCell ref="A54:P54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2022-04-01T11:29:07Z</cp:lastPrinted>
  <dcterms:created xsi:type="dcterms:W3CDTF">1996-10-08T23:32:33Z</dcterms:created>
  <dcterms:modified xsi:type="dcterms:W3CDTF">2022-05-11T07:10:23Z</dcterms:modified>
  <cp:category/>
  <cp:version/>
  <cp:contentType/>
  <cp:contentStatus/>
</cp:coreProperties>
</file>