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'Лист3'!$13:$14</definedName>
    <definedName name="_xlnm.Print_Area" localSheetId="0">'Лист3'!$A$1:$P$97</definedName>
  </definedNames>
  <calcPr fullCalcOnLoad="1" refMode="R1C1"/>
</workbook>
</file>

<file path=xl/sharedStrings.xml><?xml version="1.0" encoding="utf-8"?>
<sst xmlns="http://schemas.openxmlformats.org/spreadsheetml/2006/main" count="178" uniqueCount="107">
  <si>
    <t>УТВЕРЖДАЮ</t>
  </si>
  <si>
    <t>_________________________________________________________________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</si>
  <si>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</si>
  <si>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</si>
  <si>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</si>
  <si>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</si>
  <si>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</si>
  <si>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</si>
  <si>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</si>
  <si>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</si>
  <si>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</si>
  <si>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</si>
  <si>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</si>
  <si>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</si>
  <si>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</si>
  <si>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</si>
  <si>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</si>
  <si>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</si>
  <si>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</si>
  <si>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</si>
  <si>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</si>
  <si>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</si>
  <si>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</si>
  <si>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</si>
  <si>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</si>
  <si>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</si>
  <si>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</si>
  <si>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</si>
  <si>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</si>
  <si>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</si>
  <si>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</si>
  <si>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</si>
  <si>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</si>
  <si>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</si>
  <si>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</si>
  <si>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</si>
  <si>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</si>
  <si>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</si>
  <si>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</si>
  <si>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</si>
  <si>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</si>
  <si>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</si>
  <si>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</si>
  <si>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</si>
  <si>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</si>
  <si>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</si>
  <si>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</si>
  <si>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</si>
  <si>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</si>
  <si>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</si>
  <si>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</si>
  <si>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</si>
  <si>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</si>
  <si>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</si>
  <si>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</si>
  <si>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</si>
  <si>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</si>
  <si>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</si>
  <si>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</si>
  <si>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992 0106 0000000 000 000</t>
  </si>
  <si>
    <t>Федеральное казначейство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</si>
  <si>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</si>
  <si>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</si>
  <si>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182 1 06 06033 10 0000 110</t>
  </si>
  <si>
    <t>Исполнитель:</t>
  </si>
  <si>
    <t xml:space="preserve">  (расшифровка подписи)</t>
  </si>
  <si>
    <t>(подпись)</t>
  </si>
  <si>
    <t>182 1 06 06043 10 0000 110</t>
  </si>
  <si>
    <t>А.В.Сущанская</t>
  </si>
  <si>
    <t>Ведущий специалист</t>
  </si>
  <si>
    <t>992 2 02 15001 10 0000 150</t>
  </si>
  <si>
    <t>992 2 02 30024 10 0000 150</t>
  </si>
  <si>
    <t>992 2 02 35118 10 0000 150</t>
  </si>
  <si>
    <t>100 1 03 02231 01 0000 110</t>
  </si>
  <si>
    <t>100 1 03 02241 01 0000 110</t>
  </si>
  <si>
    <t>100 1 03 02251 01 0000 110</t>
  </si>
  <si>
    <t>992 0107 0000000 000 000</t>
  </si>
  <si>
    <t>992 1 11 05025 10 0000 120</t>
  </si>
  <si>
    <t>992 2 02 16001 10 0000 150</t>
  </si>
  <si>
    <t>(дата)</t>
  </si>
  <si>
    <t>992 1 11 05075 10 0000 120</t>
  </si>
  <si>
    <t>,</t>
  </si>
  <si>
    <t xml:space="preserve">182 1 01 02020 01 0000 110 </t>
  </si>
  <si>
    <t xml:space="preserve">182 1 01 02030 01 0000 110 </t>
  </si>
  <si>
    <t>992 1 11 07015 10 0000 120</t>
  </si>
  <si>
    <t>992 2 02 20077 10 0000 150</t>
  </si>
  <si>
    <t>992 2 02 49999 10 0000 150</t>
  </si>
  <si>
    <t>992 1301 0000000 000 000</t>
  </si>
  <si>
    <t>992 01 03 01 00 10 0000 710</t>
  </si>
  <si>
    <t>992 2 02 25519 10 0000 150</t>
  </si>
  <si>
    <t>202.609.002</t>
  </si>
  <si>
    <t>992 1 16 02020 02 0000 140</t>
  </si>
  <si>
    <t>992 2 07 05030 10 0000 150</t>
  </si>
  <si>
    <t>99201030100100000810</t>
  </si>
  <si>
    <t>992 1 14 06025 10 0000 430</t>
  </si>
  <si>
    <t>99201030100100000710</t>
  </si>
  <si>
    <t>992 1 11 05035 10 0000 120</t>
  </si>
  <si>
    <t>992 1 13 02995 10 0000 130</t>
  </si>
  <si>
    <t>Кассовый план исполнения  бюджета  Бородинского сельского поселения Приморско-Ахтарского района в 2022 году</t>
  </si>
  <si>
    <t>22-51180-00000-00000</t>
  </si>
  <si>
    <t>22-55190-00000-01001</t>
  </si>
  <si>
    <t>22-55190-00000-01002</t>
  </si>
  <si>
    <t>992 2 02 29999 10 0000 150</t>
  </si>
  <si>
    <t>992 1001 0000000 000 000</t>
  </si>
  <si>
    <t>Глава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</si>
  <si>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В.Ю.Щербина</t>
  </si>
  <si>
    <t>на 01.12.2022 год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</si>
</sst>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  <numFmt numFmtId="187" formatCode="dd/mm/yy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"/>
    <numFmt numFmtId="195" formatCode="0.00000000"/>
    <numFmt numFmtId="196" formatCode="0.0000000"/>
    <numFmt numFmtId="197" formatCode="0.000000"/>
    <numFmt numFmtId="198" formatCode="0.00000"/>
    <numFmt numFmtId="199" formatCode="0.0000"/>
  </numFmts>
  <fonts count="5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6" fontId="0" fillId="0" borderId="11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86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186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86" fontId="7" fillId="0" borderId="10" xfId="0" applyNumberFormat="1" applyFont="1" applyBorder="1" applyAlignment="1">
      <alignment/>
    </xf>
    <xf numFmtId="186" fontId="7" fillId="0" borderId="10" xfId="0" applyNumberFormat="1" applyFont="1" applyBorder="1" applyAlignment="1">
      <alignment wrapText="1"/>
    </xf>
    <xf numFmtId="187" fontId="7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6" fontId="0" fillId="0" borderId="13" xfId="0" applyNumberFormat="1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186" fontId="5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wrapText="1"/>
    </xf>
    <xf numFmtId="186" fontId="1" fillId="0" borderId="12" xfId="0" applyNumberFormat="1" applyFont="1" applyBorder="1" applyAlignment="1">
      <alignment/>
    </xf>
    <xf numFmtId="186" fontId="1" fillId="0" borderId="10" xfId="0" applyNumberFormat="1" applyFont="1" applyBorder="1" applyAlignment="1">
      <alignment wrapText="1"/>
    </xf>
    <xf numFmtId="186" fontId="5" fillId="0" borderId="10" xfId="0" applyNumberFormat="1" applyFont="1" applyBorder="1" applyAlignment="1">
      <alignment/>
    </xf>
    <xf numFmtId="187" fontId="5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186" fontId="5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186" fontId="6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186" fontId="0" fillId="0" borderId="0" xfId="0" applyNumberFormat="1" applyFill="1" applyAlignment="1">
      <alignment/>
    </xf>
    <xf numFmtId="0" fontId="6" fillId="0" borderId="14" xfId="0" applyFont="1" applyFill="1" applyBorder="1" applyAlignment="1">
      <alignment/>
    </xf>
    <xf numFmtId="186" fontId="6" fillId="0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186" fontId="6" fillId="33" borderId="10" xfId="0" applyNumberFormat="1" applyFont="1" applyFill="1" applyBorder="1" applyAlignment="1">
      <alignment wrapText="1"/>
    </xf>
    <xf numFmtId="186" fontId="6" fillId="33" borderId="10" xfId="0" applyNumberFormat="1" applyFont="1" applyFill="1" applyBorder="1" applyAlignment="1">
      <alignment/>
    </xf>
    <xf numFmtId="186" fontId="7" fillId="33" borderId="10" xfId="0" applyNumberFormat="1" applyFont="1" applyFill="1" applyBorder="1" applyAlignment="1">
      <alignment/>
    </xf>
    <xf numFmtId="186" fontId="5" fillId="33" borderId="10" xfId="0" applyNumberFormat="1" applyFont="1" applyFill="1" applyBorder="1" applyAlignment="1">
      <alignment/>
    </xf>
    <xf numFmtId="186" fontId="1" fillId="33" borderId="12" xfId="0" applyNumberFormat="1" applyFont="1" applyFill="1" applyBorder="1" applyAlignment="1">
      <alignment/>
    </xf>
    <xf numFmtId="186" fontId="1" fillId="33" borderId="10" xfId="0" applyNumberFormat="1" applyFont="1" applyFill="1" applyBorder="1" applyAlignment="1">
      <alignment wrapText="1"/>
    </xf>
    <xf numFmtId="186" fontId="5" fillId="33" borderId="10" xfId="0" applyNumberFormat="1" applyFont="1" applyFill="1" applyBorder="1" applyAlignment="1">
      <alignment wrapText="1"/>
    </xf>
    <xf numFmtId="186" fontId="7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186" fontId="5" fillId="33" borderId="16" xfId="0" applyNumberFormat="1" applyFont="1" applyFill="1" applyBorder="1" applyAlignment="1">
      <alignment wrapText="1"/>
    </xf>
    <xf numFmtId="186" fontId="50" fillId="33" borderId="0" xfId="0" applyNumberFormat="1" applyFont="1" applyFill="1" applyAlignment="1">
      <alignment/>
    </xf>
    <xf numFmtId="0" fontId="50" fillId="0" borderId="0" xfId="0" applyFont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86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186" fontId="6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/>
    </xf>
    <xf numFmtId="186" fontId="1" fillId="0" borderId="12" xfId="0" applyNumberFormat="1" applyFont="1" applyFill="1" applyBorder="1" applyAlignment="1">
      <alignment/>
    </xf>
    <xf numFmtId="186" fontId="1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186" fontId="5" fillId="0" borderId="16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186" fontId="6" fillId="0" borderId="18" xfId="0" applyNumberFormat="1" applyFont="1" applyFill="1" applyBorder="1" applyAlignment="1">
      <alignment/>
    </xf>
    <xf numFmtId="186" fontId="50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86" fontId="6" fillId="0" borderId="0" xfId="0" applyNumberFormat="1" applyFont="1" applyFill="1" applyBorder="1" applyAlignment="1">
      <alignment/>
    </xf>
    <xf numFmtId="186" fontId="51" fillId="0" borderId="19" xfId="0" applyNumberFormat="1" applyFont="1" applyBorder="1" applyAlignment="1">
      <alignment/>
    </xf>
    <xf numFmtId="186" fontId="51" fillId="33" borderId="19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86" fontId="52" fillId="33" borderId="10" xfId="0" applyNumberFormat="1" applyFont="1" applyFill="1" applyBorder="1" applyAlignment="1">
      <alignment/>
    </xf>
    <xf numFmtId="186" fontId="53" fillId="33" borderId="10" xfId="0" applyNumberFormat="1" applyFont="1" applyFill="1" applyBorder="1" applyAlignment="1">
      <alignment wrapText="1"/>
    </xf>
    <xf numFmtId="186" fontId="53" fillId="33" borderId="12" xfId="0" applyNumberFormat="1" applyFont="1" applyFill="1" applyBorder="1" applyAlignment="1">
      <alignment/>
    </xf>
    <xf numFmtId="185" fontId="6" fillId="0" borderId="10" xfId="60" applyFont="1" applyBorder="1" applyAlignment="1">
      <alignment wrapText="1"/>
    </xf>
    <xf numFmtId="185" fontId="7" fillId="33" borderId="10" xfId="60" applyFont="1" applyFill="1" applyBorder="1" applyAlignment="1">
      <alignment wrapText="1"/>
    </xf>
    <xf numFmtId="4" fontId="6" fillId="33" borderId="18" xfId="0" applyNumberFormat="1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Fill="1" applyBorder="1" applyAlignment="1">
      <alignment/>
    </xf>
    <xf numFmtId="186" fontId="6" fillId="33" borderId="19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86" fontId="51" fillId="0" borderId="19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6" fillId="33" borderId="20" xfId="0" applyFont="1" applyFill="1" applyBorder="1" applyAlignment="1">
      <alignment wrapText="1"/>
    </xf>
    <xf numFmtId="186" fontId="6" fillId="33" borderId="20" xfId="0" applyNumberFormat="1" applyFont="1" applyFill="1" applyBorder="1" applyAlignment="1">
      <alignment wrapText="1"/>
    </xf>
    <xf numFmtId="186" fontId="6" fillId="33" borderId="20" xfId="0" applyNumberFormat="1" applyFont="1" applyFill="1" applyBorder="1" applyAlignment="1">
      <alignment/>
    </xf>
    <xf numFmtId="186" fontId="6" fillId="33" borderId="21" xfId="0" applyNumberFormat="1" applyFont="1" applyFill="1" applyBorder="1" applyAlignment="1">
      <alignment/>
    </xf>
    <xf numFmtId="4" fontId="6" fillId="33" borderId="19" xfId="0" applyNumberFormat="1" applyFont="1" applyFill="1" applyBorder="1" applyAlignment="1">
      <alignment/>
    </xf>
    <xf numFmtId="186" fontId="6" fillId="33" borderId="0" xfId="0" applyNumberFormat="1" applyFont="1" applyFill="1" applyBorder="1" applyAlignment="1">
      <alignment/>
    </xf>
    <xf numFmtId="186" fontId="7" fillId="33" borderId="22" xfId="0" applyNumberFormat="1" applyFont="1" applyFill="1" applyBorder="1" applyAlignment="1">
      <alignment/>
    </xf>
    <xf numFmtId="186" fontId="7" fillId="33" borderId="20" xfId="0" applyNumberFormat="1" applyFont="1" applyFill="1" applyBorder="1" applyAlignment="1">
      <alignment wrapText="1"/>
    </xf>
    <xf numFmtId="186" fontId="5" fillId="33" borderId="20" xfId="0" applyNumberFormat="1" applyFont="1" applyFill="1" applyBorder="1" applyAlignment="1">
      <alignment/>
    </xf>
    <xf numFmtId="186" fontId="1" fillId="33" borderId="20" xfId="0" applyNumberFormat="1" applyFont="1" applyFill="1" applyBorder="1" applyAlignment="1">
      <alignment/>
    </xf>
    <xf numFmtId="186" fontId="1" fillId="33" borderId="20" xfId="0" applyNumberFormat="1" applyFont="1" applyFill="1" applyBorder="1" applyAlignment="1">
      <alignment wrapText="1"/>
    </xf>
    <xf numFmtId="0" fontId="1" fillId="33" borderId="20" xfId="0" applyFont="1" applyFill="1" applyBorder="1" applyAlignment="1">
      <alignment wrapText="1"/>
    </xf>
    <xf numFmtId="0" fontId="1" fillId="33" borderId="20" xfId="0" applyFont="1" applyFill="1" applyBorder="1" applyAlignment="1">
      <alignment/>
    </xf>
    <xf numFmtId="4" fontId="1" fillId="33" borderId="20" xfId="0" applyNumberFormat="1" applyFont="1" applyFill="1" applyBorder="1" applyAlignment="1">
      <alignment/>
    </xf>
    <xf numFmtId="186" fontId="5" fillId="33" borderId="20" xfId="0" applyNumberFormat="1" applyFont="1" applyFill="1" applyBorder="1" applyAlignment="1">
      <alignment wrapText="1"/>
    </xf>
    <xf numFmtId="186" fontId="5" fillId="33" borderId="23" xfId="0" applyNumberFormat="1" applyFont="1" applyFill="1" applyBorder="1" applyAlignment="1">
      <alignment wrapText="1"/>
    </xf>
    <xf numFmtId="185" fontId="6" fillId="33" borderId="19" xfId="60" applyFont="1" applyFill="1" applyBorder="1" applyAlignment="1">
      <alignment/>
    </xf>
    <xf numFmtId="186" fontId="7" fillId="33" borderId="19" xfId="0" applyNumberFormat="1" applyFont="1" applyFill="1" applyBorder="1" applyAlignment="1">
      <alignment/>
    </xf>
    <xf numFmtId="185" fontId="6" fillId="33" borderId="10" xfId="60" applyFont="1" applyFill="1" applyBorder="1" applyAlignment="1">
      <alignment/>
    </xf>
    <xf numFmtId="185" fontId="6" fillId="0" borderId="10" xfId="60" applyFont="1" applyFill="1" applyBorder="1" applyAlignment="1">
      <alignment/>
    </xf>
    <xf numFmtId="185" fontId="1" fillId="33" borderId="10" xfId="60" applyFont="1" applyFill="1" applyBorder="1" applyAlignment="1">
      <alignment wrapText="1"/>
    </xf>
    <xf numFmtId="185" fontId="1" fillId="0" borderId="10" xfId="60" applyFont="1" applyFill="1" applyBorder="1" applyAlignment="1">
      <alignment wrapText="1"/>
    </xf>
    <xf numFmtId="186" fontId="6" fillId="33" borderId="18" xfId="0" applyNumberFormat="1" applyFont="1" applyFill="1" applyBorder="1" applyAlignment="1">
      <alignment/>
    </xf>
    <xf numFmtId="186" fontId="6" fillId="33" borderId="24" xfId="0" applyNumberFormat="1" applyFont="1" applyFill="1" applyBorder="1" applyAlignment="1">
      <alignment/>
    </xf>
    <xf numFmtId="186" fontId="7" fillId="33" borderId="2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6" fillId="0" borderId="25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11" fillId="33" borderId="26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6" fillId="0" borderId="2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4" fillId="33" borderId="0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wrapText="1"/>
    </xf>
    <xf numFmtId="0" fontId="8" fillId="33" borderId="0" xfId="0" applyFont="1" applyFill="1" applyBorder="1" applyAlignment="1">
      <alignment horizontal="center"/>
    </xf>
    <xf numFmtId="0" fontId="6" fillId="0" borderId="3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28"/>
  <sheetViews>
    <sheetView tabSelected="1" zoomScale="90" zoomScaleNormal="90" zoomScalePageLayoutView="0" workbookViewId="0" topLeftCell="A1">
      <pane xSplit="10" ySplit="16" topLeftCell="K69" activePane="bottomRight" state="frozen"/>
      <selection pane="topLeft" activeCell="A1" sqref="A1"/>
      <selection pane="topRight" activeCell="K1" sqref="K1"/>
      <selection pane="bottomLeft" activeCell="A17" sqref="A17"/>
      <selection pane="bottomRight" activeCell="Q44" sqref="Q44"/>
    </sheetView>
  </sheetViews>
  <sheetFormatPr defaultColWidth="9.140625" defaultRowHeight="12.75"/>
  <cols>
    <col min="1" max="1" width="32.00390625" style="0" customWidth="1"/>
    <col min="2" max="2" width="26.7109375" style="0" customWidth="1"/>
    <col min="3" max="3" width="21.421875" style="0" customWidth="1"/>
    <col min="4" max="4" width="13.28125" style="0" customWidth="1"/>
    <col min="5" max="5" width="12.57421875" style="0" customWidth="1"/>
    <col min="6" max="6" width="12.7109375" style="45" customWidth="1"/>
    <col min="7" max="7" width="12.421875" style="45" customWidth="1"/>
    <col min="8" max="8" width="12.57421875" style="45" customWidth="1"/>
    <col min="9" max="9" width="13.140625" style="45" customWidth="1"/>
    <col min="10" max="10" width="13.00390625" style="45" customWidth="1"/>
    <col min="11" max="11" width="12.28125" style="45" customWidth="1"/>
    <col min="12" max="12" width="13.7109375" style="45" customWidth="1"/>
    <col min="13" max="13" width="12.28125" style="36" customWidth="1"/>
    <col min="14" max="14" width="13.140625" style="45" customWidth="1"/>
    <col min="15" max="15" width="13.8515625" style="45" customWidth="1"/>
    <col min="16" max="16" width="13.00390625" style="45" customWidth="1"/>
    <col min="17" max="17" width="12.57421875" style="0" customWidth="1"/>
  </cols>
  <sheetData>
    <row r="1" spans="1:17" ht="12.7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45"/>
    </row>
    <row r="2" spans="1:17" ht="15.75">
      <c r="A2" s="66"/>
      <c r="B2" s="66"/>
      <c r="C2" s="66"/>
      <c r="D2" s="66"/>
      <c r="E2" s="66"/>
      <c r="F2" s="66"/>
      <c r="G2" s="66"/>
      <c r="H2" s="66"/>
      <c r="I2" s="110" t="s">
        <v>0</v>
      </c>
      <c r="J2" s="110"/>
      <c r="K2" s="110"/>
      <c r="L2" s="110"/>
      <c r="M2" s="110"/>
      <c r="N2" s="110"/>
      <c r="O2" s="110"/>
      <c r="P2" s="111"/>
      <c r="Q2" s="45"/>
    </row>
    <row r="3" spans="1:17" ht="49.5" customHeight="1">
      <c r="A3" s="66"/>
      <c r="B3" s="66"/>
      <c r="C3" s="66"/>
      <c r="D3" s="66"/>
      <c r="E3" s="66"/>
      <c r="F3" s="66"/>
      <c r="G3" s="66"/>
      <c r="H3" s="66"/>
      <c r="I3" s="156" t="s">
        <v>104</v>
      </c>
      <c r="J3" s="156"/>
      <c r="K3" s="156"/>
      <c r="L3" s="156"/>
      <c r="M3" s="156"/>
      <c r="N3" s="156"/>
      <c r="O3" s="156"/>
      <c r="P3" s="156"/>
      <c r="Q3" s="45"/>
    </row>
    <row r="4" spans="1:17" ht="36" customHeight="1">
      <c r="A4" s="66"/>
      <c r="B4" s="66"/>
      <c r="C4" s="66"/>
      <c r="D4" s="66"/>
      <c r="E4" s="66" t="s">
        <v>25</v>
      </c>
      <c r="F4" s="66"/>
      <c r="G4" s="66"/>
      <c r="H4" s="66"/>
      <c r="I4" s="111" t="s">
        <v>1</v>
      </c>
      <c r="J4" s="111"/>
      <c r="K4" s="111"/>
      <c r="L4" s="111"/>
      <c r="M4" s="160" t="s">
        <v>105</v>
      </c>
      <c r="N4" s="160"/>
      <c r="O4" s="111"/>
      <c r="P4" s="111" t="s">
        <v>22</v>
      </c>
      <c r="Q4" s="45"/>
    </row>
    <row r="5" spans="1:17" ht="15.75">
      <c r="A5" s="66"/>
      <c r="B5" s="66"/>
      <c r="C5" s="66"/>
      <c r="D5" s="66"/>
      <c r="E5" s="66"/>
      <c r="F5" s="66"/>
      <c r="G5" s="66"/>
      <c r="H5" s="66"/>
      <c r="I5" s="150" t="s">
        <v>66</v>
      </c>
      <c r="J5" s="150"/>
      <c r="K5" s="150"/>
      <c r="L5" s="145" t="s">
        <v>65</v>
      </c>
      <c r="M5" s="145"/>
      <c r="N5" s="145"/>
      <c r="O5" s="110"/>
      <c r="P5" s="111"/>
      <c r="Q5" s="45"/>
    </row>
    <row r="6" spans="1:17" ht="20.25" customHeight="1">
      <c r="A6" s="66"/>
      <c r="B6" s="66"/>
      <c r="C6" s="66"/>
      <c r="D6" s="66"/>
      <c r="E6" s="66"/>
      <c r="F6" s="66"/>
      <c r="G6" s="66"/>
      <c r="H6" s="66"/>
      <c r="I6" s="161"/>
      <c r="J6" s="161"/>
      <c r="K6" s="111"/>
      <c r="L6" s="111"/>
      <c r="M6" s="111"/>
      <c r="N6" s="111"/>
      <c r="O6" s="111"/>
      <c r="P6" s="111"/>
      <c r="Q6" s="45"/>
    </row>
    <row r="7" spans="1:17" ht="15.75">
      <c r="A7" s="66"/>
      <c r="B7" s="66"/>
      <c r="C7" s="66"/>
      <c r="D7" s="66"/>
      <c r="E7" s="66"/>
      <c r="F7" s="66"/>
      <c r="G7" s="66"/>
      <c r="H7" s="66"/>
      <c r="I7" s="162" t="s">
        <v>79</v>
      </c>
      <c r="J7" s="162"/>
      <c r="K7" s="111"/>
      <c r="L7" s="111"/>
      <c r="M7" s="111"/>
      <c r="N7" s="111"/>
      <c r="O7" s="111"/>
      <c r="P7" s="111"/>
      <c r="Q7" s="45"/>
    </row>
    <row r="8" spans="1:17" ht="12.7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45"/>
    </row>
    <row r="9" spans="1:17" ht="12.75" hidden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45"/>
    </row>
    <row r="10" spans="1:17" ht="12.75" hidden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45"/>
    </row>
    <row r="11" spans="1:17" ht="15" customHeight="1">
      <c r="A11" s="157" t="s">
        <v>98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66"/>
      <c r="O11" s="66"/>
      <c r="P11" s="66"/>
      <c r="Q11" s="45"/>
    </row>
    <row r="12" spans="1:17" ht="17.25" customHeight="1" thickBot="1">
      <c r="A12" s="66"/>
      <c r="B12" s="66"/>
      <c r="C12" s="112"/>
      <c r="D12" s="113"/>
      <c r="E12" s="151" t="s">
        <v>106</v>
      </c>
      <c r="F12" s="151"/>
      <c r="G12" s="144"/>
      <c r="H12" s="144"/>
      <c r="I12" s="66"/>
      <c r="J12" s="66"/>
      <c r="K12" s="66"/>
      <c r="L12" s="66"/>
      <c r="M12" s="66"/>
      <c r="N12" s="66"/>
      <c r="O12" s="66"/>
      <c r="P12" s="114" t="s">
        <v>2</v>
      </c>
      <c r="Q12" s="45"/>
    </row>
    <row r="13" spans="1:16" ht="12.75" customHeight="1">
      <c r="A13" s="158" t="s">
        <v>36</v>
      </c>
      <c r="B13" s="146" t="s">
        <v>37</v>
      </c>
      <c r="C13" s="146" t="s">
        <v>34</v>
      </c>
      <c r="D13" s="146" t="s">
        <v>40</v>
      </c>
      <c r="E13" s="148" t="s">
        <v>3</v>
      </c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9"/>
    </row>
    <row r="14" spans="1:16" ht="60.75" customHeight="1">
      <c r="A14" s="159"/>
      <c r="B14" s="147"/>
      <c r="C14" s="147"/>
      <c r="D14" s="147"/>
      <c r="E14" s="8" t="s">
        <v>42</v>
      </c>
      <c r="F14" s="48" t="s">
        <v>43</v>
      </c>
      <c r="G14" s="48" t="s">
        <v>44</v>
      </c>
      <c r="H14" s="48" t="s">
        <v>45</v>
      </c>
      <c r="I14" s="48" t="s">
        <v>46</v>
      </c>
      <c r="J14" s="48" t="s">
        <v>47</v>
      </c>
      <c r="K14" s="48" t="s">
        <v>48</v>
      </c>
      <c r="L14" s="48" t="s">
        <v>49</v>
      </c>
      <c r="M14" s="74" t="s">
        <v>50</v>
      </c>
      <c r="N14" s="48" t="s">
        <v>51</v>
      </c>
      <c r="O14" s="48" t="s">
        <v>52</v>
      </c>
      <c r="P14" s="115" t="s">
        <v>53</v>
      </c>
    </row>
    <row r="15" spans="1:16" ht="43.5" customHeight="1">
      <c r="A15" s="22" t="s">
        <v>4</v>
      </c>
      <c r="B15" s="8"/>
      <c r="C15" s="8"/>
      <c r="D15" s="9"/>
      <c r="E15" s="10"/>
      <c r="F15" s="49"/>
      <c r="G15" s="49" t="s">
        <v>25</v>
      </c>
      <c r="H15" s="49"/>
      <c r="I15" s="49"/>
      <c r="J15" s="49"/>
      <c r="K15" s="49"/>
      <c r="L15" s="49"/>
      <c r="M15" s="75"/>
      <c r="N15" s="49"/>
      <c r="O15" s="49"/>
      <c r="P15" s="116"/>
    </row>
    <row r="16" spans="1:16" ht="16.5" customHeight="1">
      <c r="A16" s="22"/>
      <c r="B16" s="8"/>
      <c r="C16" s="8"/>
      <c r="D16" s="9"/>
      <c r="E16" s="8"/>
      <c r="F16" s="48"/>
      <c r="G16" s="48"/>
      <c r="H16" s="48"/>
      <c r="I16" s="48"/>
      <c r="J16" s="48"/>
      <c r="K16" s="48"/>
      <c r="L16" s="48"/>
      <c r="M16" s="74"/>
      <c r="N16" s="48"/>
      <c r="O16" s="48"/>
      <c r="P16" s="115"/>
    </row>
    <row r="17" spans="1:16" ht="15">
      <c r="A17" s="22"/>
      <c r="B17" s="8"/>
      <c r="C17" s="8"/>
      <c r="D17" s="9"/>
      <c r="E17" s="8"/>
      <c r="F17" s="48"/>
      <c r="G17" s="48"/>
      <c r="H17" s="48"/>
      <c r="I17" s="48"/>
      <c r="J17" s="48"/>
      <c r="K17" s="48"/>
      <c r="L17" s="48"/>
      <c r="M17" s="74"/>
      <c r="N17" s="48"/>
      <c r="O17" s="48"/>
      <c r="P17" s="115"/>
    </row>
    <row r="18" spans="1:16" ht="16.5" customHeight="1">
      <c r="A18" s="141" t="s">
        <v>28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3"/>
    </row>
    <row r="19" spans="1:16" ht="17.25" customHeight="1">
      <c r="A19" s="141" t="s">
        <v>29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3"/>
    </row>
    <row r="20" spans="1:17" s="36" customFormat="1" ht="18.75" customHeight="1">
      <c r="A20" s="43" t="s">
        <v>60</v>
      </c>
      <c r="B20" s="37" t="s">
        <v>73</v>
      </c>
      <c r="C20" s="62">
        <v>101000000</v>
      </c>
      <c r="D20" s="38">
        <f aca="true" t="shared" si="0" ref="D20:D25">SUM(E20:P20)</f>
        <v>770000</v>
      </c>
      <c r="E20" s="38">
        <v>60000</v>
      </c>
      <c r="F20" s="50">
        <v>60000</v>
      </c>
      <c r="G20" s="50">
        <v>60000</v>
      </c>
      <c r="H20" s="50">
        <v>60000</v>
      </c>
      <c r="I20" s="50">
        <v>60000</v>
      </c>
      <c r="J20" s="50">
        <v>60000</v>
      </c>
      <c r="K20" s="50">
        <v>60000</v>
      </c>
      <c r="L20" s="50">
        <v>60000</v>
      </c>
      <c r="M20" s="38">
        <v>60000</v>
      </c>
      <c r="N20" s="50">
        <v>60000</v>
      </c>
      <c r="O20" s="50">
        <v>85000</v>
      </c>
      <c r="P20" s="50">
        <v>85000</v>
      </c>
      <c r="Q20" s="42"/>
    </row>
    <row r="21" spans="1:17" s="36" customFormat="1" ht="18.75" customHeight="1">
      <c r="A21" s="43" t="s">
        <v>60</v>
      </c>
      <c r="B21" s="37" t="s">
        <v>74</v>
      </c>
      <c r="C21" s="62">
        <v>101000000</v>
      </c>
      <c r="D21" s="38">
        <f t="shared" si="0"/>
        <v>7000</v>
      </c>
      <c r="E21" s="38"/>
      <c r="F21" s="50"/>
      <c r="G21" s="50"/>
      <c r="H21" s="50"/>
      <c r="I21" s="50"/>
      <c r="J21" s="50">
        <v>1000</v>
      </c>
      <c r="K21" s="50">
        <v>1000</v>
      </c>
      <c r="L21" s="50">
        <v>1000</v>
      </c>
      <c r="M21" s="38">
        <v>1000</v>
      </c>
      <c r="N21" s="50">
        <v>1000</v>
      </c>
      <c r="O21" s="50">
        <v>1000</v>
      </c>
      <c r="P21" s="50">
        <v>1000</v>
      </c>
      <c r="Q21" s="42"/>
    </row>
    <row r="22" spans="1:17" s="36" customFormat="1" ht="18" customHeight="1">
      <c r="A22" s="43" t="s">
        <v>60</v>
      </c>
      <c r="B22" s="37" t="s">
        <v>75</v>
      </c>
      <c r="C22" s="62">
        <v>101000000</v>
      </c>
      <c r="D22" s="38">
        <f t="shared" si="0"/>
        <v>1099700</v>
      </c>
      <c r="E22" s="38">
        <v>90000</v>
      </c>
      <c r="F22" s="50">
        <v>90000</v>
      </c>
      <c r="G22" s="50">
        <v>90000</v>
      </c>
      <c r="H22" s="50">
        <v>90000</v>
      </c>
      <c r="I22" s="50">
        <v>90000</v>
      </c>
      <c r="J22" s="50">
        <v>90000</v>
      </c>
      <c r="K22" s="50">
        <v>90000</v>
      </c>
      <c r="L22" s="50">
        <v>90000</v>
      </c>
      <c r="M22" s="50">
        <v>90000</v>
      </c>
      <c r="N22" s="50">
        <v>90000</v>
      </c>
      <c r="O22" s="50">
        <v>99000</v>
      </c>
      <c r="P22" s="117">
        <v>100700</v>
      </c>
      <c r="Q22" s="64"/>
    </row>
    <row r="23" spans="1:17" s="36" customFormat="1" ht="18" customHeight="1">
      <c r="A23" s="43" t="s">
        <v>5</v>
      </c>
      <c r="B23" s="84" t="s">
        <v>57</v>
      </c>
      <c r="C23" s="62">
        <v>101000000</v>
      </c>
      <c r="D23" s="38">
        <f t="shared" si="0"/>
        <v>1620000</v>
      </c>
      <c r="E23" s="38">
        <v>50000</v>
      </c>
      <c r="F23" s="50">
        <v>90000</v>
      </c>
      <c r="G23" s="50">
        <v>90000</v>
      </c>
      <c r="H23" s="50">
        <v>100000</v>
      </c>
      <c r="I23" s="50">
        <v>100000</v>
      </c>
      <c r="J23" s="50">
        <v>130000</v>
      </c>
      <c r="K23" s="50">
        <v>130000</v>
      </c>
      <c r="L23" s="50">
        <v>130000</v>
      </c>
      <c r="M23" s="38">
        <v>150000</v>
      </c>
      <c r="N23" s="50">
        <v>150000</v>
      </c>
      <c r="O23" s="50">
        <v>150000</v>
      </c>
      <c r="P23" s="117">
        <v>350000</v>
      </c>
      <c r="Q23" s="64"/>
    </row>
    <row r="24" spans="1:17" s="36" customFormat="1" ht="18" customHeight="1" hidden="1">
      <c r="A24" s="43" t="s">
        <v>5</v>
      </c>
      <c r="B24" s="84" t="s">
        <v>82</v>
      </c>
      <c r="C24" s="62">
        <v>101000000</v>
      </c>
      <c r="D24" s="38">
        <f t="shared" si="0"/>
        <v>0</v>
      </c>
      <c r="E24" s="38"/>
      <c r="F24" s="50"/>
      <c r="G24" s="50"/>
      <c r="H24" s="50"/>
      <c r="I24" s="50"/>
      <c r="J24" s="50"/>
      <c r="K24" s="50"/>
      <c r="L24" s="50"/>
      <c r="M24" s="38"/>
      <c r="N24" s="50"/>
      <c r="O24" s="50"/>
      <c r="P24" s="117"/>
      <c r="Q24" s="64"/>
    </row>
    <row r="25" spans="1:18" s="36" customFormat="1" ht="15.75" customHeight="1">
      <c r="A25" s="43" t="s">
        <v>5</v>
      </c>
      <c r="B25" s="84" t="s">
        <v>83</v>
      </c>
      <c r="C25" s="62">
        <v>101000000</v>
      </c>
      <c r="D25" s="38">
        <f t="shared" si="0"/>
        <v>30000</v>
      </c>
      <c r="E25" s="38"/>
      <c r="F25" s="50"/>
      <c r="G25" s="50"/>
      <c r="H25" s="50"/>
      <c r="I25" s="50"/>
      <c r="J25" s="50"/>
      <c r="K25" s="50"/>
      <c r="L25" s="50"/>
      <c r="M25" s="38"/>
      <c r="N25" s="50"/>
      <c r="O25" s="50"/>
      <c r="P25" s="117">
        <v>30000</v>
      </c>
      <c r="Q25" s="42"/>
      <c r="R25" s="3"/>
    </row>
    <row r="26" spans="1:17" s="36" customFormat="1" ht="18.75" customHeight="1">
      <c r="A26" s="43" t="s">
        <v>5</v>
      </c>
      <c r="B26" s="37" t="s">
        <v>58</v>
      </c>
      <c r="C26" s="62">
        <v>101000000</v>
      </c>
      <c r="D26" s="38">
        <f aca="true" t="shared" si="1" ref="D26:D43">SUM(E26:P26)</f>
        <v>10000</v>
      </c>
      <c r="E26" s="38"/>
      <c r="F26" s="50"/>
      <c r="G26" s="50">
        <v>10000</v>
      </c>
      <c r="H26" s="50"/>
      <c r="I26" s="50"/>
      <c r="J26" s="50"/>
      <c r="K26" s="50"/>
      <c r="L26" s="50"/>
      <c r="M26" s="38"/>
      <c r="N26" s="50"/>
      <c r="O26" s="50"/>
      <c r="P26" s="117"/>
      <c r="Q26" s="42"/>
    </row>
    <row r="27" spans="1:17" s="36" customFormat="1" ht="17.25" customHeight="1">
      <c r="A27" s="43" t="s">
        <v>5</v>
      </c>
      <c r="B27" s="37" t="s">
        <v>6</v>
      </c>
      <c r="C27" s="62">
        <v>101000000</v>
      </c>
      <c r="D27" s="38">
        <f t="shared" si="1"/>
        <v>830000</v>
      </c>
      <c r="E27" s="38"/>
      <c r="F27" s="50">
        <v>5000</v>
      </c>
      <c r="G27" s="50">
        <v>5000</v>
      </c>
      <c r="H27" s="50">
        <v>5000</v>
      </c>
      <c r="I27" s="50">
        <v>10000</v>
      </c>
      <c r="J27" s="50">
        <v>15000</v>
      </c>
      <c r="K27" s="50">
        <v>20000</v>
      </c>
      <c r="L27" s="50">
        <v>40000</v>
      </c>
      <c r="M27" s="38">
        <v>90000</v>
      </c>
      <c r="N27" s="50">
        <v>200000</v>
      </c>
      <c r="O27" s="50">
        <v>250000</v>
      </c>
      <c r="P27" s="117">
        <v>190000</v>
      </c>
      <c r="Q27" s="42"/>
    </row>
    <row r="28" spans="1:17" s="36" customFormat="1" ht="16.5" customHeight="1">
      <c r="A28" s="40" t="s">
        <v>5</v>
      </c>
      <c r="B28" s="37" t="s">
        <v>63</v>
      </c>
      <c r="C28" s="62">
        <v>101000000</v>
      </c>
      <c r="D28" s="38">
        <f t="shared" si="1"/>
        <v>350000</v>
      </c>
      <c r="E28" s="89">
        <v>25000</v>
      </c>
      <c r="F28" s="50">
        <v>45000</v>
      </c>
      <c r="G28" s="50">
        <v>25000</v>
      </c>
      <c r="H28" s="50">
        <v>45000</v>
      </c>
      <c r="I28" s="50">
        <v>25000</v>
      </c>
      <c r="J28" s="50">
        <v>25000</v>
      </c>
      <c r="K28" s="50">
        <v>45000</v>
      </c>
      <c r="L28" s="50">
        <v>25000</v>
      </c>
      <c r="M28" s="38">
        <v>25000</v>
      </c>
      <c r="N28" s="50">
        <v>65000</v>
      </c>
      <c r="O28" s="50"/>
      <c r="P28" s="117"/>
      <c r="Q28" s="42"/>
    </row>
    <row r="29" spans="1:17" s="36" customFormat="1" ht="16.5" customHeight="1">
      <c r="A29" s="40" t="s">
        <v>5</v>
      </c>
      <c r="B29" s="37" t="s">
        <v>67</v>
      </c>
      <c r="C29" s="62">
        <v>101000000</v>
      </c>
      <c r="D29" s="38">
        <f t="shared" si="1"/>
        <v>3200000</v>
      </c>
      <c r="E29" s="38">
        <v>5000</v>
      </c>
      <c r="F29" s="50">
        <v>5000</v>
      </c>
      <c r="G29" s="50">
        <v>20000</v>
      </c>
      <c r="H29" s="50">
        <v>20000</v>
      </c>
      <c r="I29" s="50">
        <v>20000</v>
      </c>
      <c r="J29" s="50">
        <v>20000</v>
      </c>
      <c r="K29" s="50">
        <v>20000</v>
      </c>
      <c r="L29" s="50">
        <v>30000</v>
      </c>
      <c r="M29" s="38">
        <v>50000</v>
      </c>
      <c r="N29" s="50">
        <v>150000</v>
      </c>
      <c r="O29" s="50">
        <v>1750000</v>
      </c>
      <c r="P29" s="117">
        <v>1110000</v>
      </c>
      <c r="Q29" s="42"/>
    </row>
    <row r="30" spans="1:17" s="36" customFormat="1" ht="27" customHeight="1">
      <c r="A30" s="40" t="s">
        <v>62</v>
      </c>
      <c r="B30" s="37" t="s">
        <v>77</v>
      </c>
      <c r="C30" s="62">
        <v>101000000</v>
      </c>
      <c r="D30" s="38">
        <f>SUM(E30:P30)</f>
        <v>7300</v>
      </c>
      <c r="E30" s="38"/>
      <c r="F30" s="50"/>
      <c r="G30" s="50"/>
      <c r="H30" s="50"/>
      <c r="I30" s="97"/>
      <c r="J30" s="97"/>
      <c r="K30" s="50"/>
      <c r="L30" s="50"/>
      <c r="M30" s="38"/>
      <c r="N30" s="50"/>
      <c r="O30" s="50"/>
      <c r="P30" s="117">
        <v>7300</v>
      </c>
      <c r="Q30" s="42"/>
    </row>
    <row r="31" spans="1:17" s="36" customFormat="1" ht="27" customHeight="1">
      <c r="A31" s="40" t="s">
        <v>62</v>
      </c>
      <c r="B31" s="37" t="s">
        <v>80</v>
      </c>
      <c r="C31" s="62">
        <v>101000000</v>
      </c>
      <c r="D31" s="38">
        <f>SUM(E31:P31)</f>
        <v>20800</v>
      </c>
      <c r="E31" s="38">
        <v>5200</v>
      </c>
      <c r="F31" s="50">
        <v>5200</v>
      </c>
      <c r="G31" s="50">
        <v>5200</v>
      </c>
      <c r="H31" s="50">
        <v>5200</v>
      </c>
      <c r="I31" s="50"/>
      <c r="J31" s="50"/>
      <c r="K31" s="50"/>
      <c r="L31" s="50"/>
      <c r="M31" s="38"/>
      <c r="N31" s="50"/>
      <c r="O31" s="50"/>
      <c r="P31" s="117"/>
      <c r="Q31" s="42"/>
    </row>
    <row r="32" spans="1:17" s="36" customFormat="1" ht="27" customHeight="1" hidden="1">
      <c r="A32" s="40" t="s">
        <v>62</v>
      </c>
      <c r="B32" s="37" t="s">
        <v>96</v>
      </c>
      <c r="C32" s="62">
        <v>101000000</v>
      </c>
      <c r="D32" s="38">
        <f>SUM(E32:P32)</f>
        <v>0</v>
      </c>
      <c r="E32" s="38"/>
      <c r="F32" s="50"/>
      <c r="G32" s="50"/>
      <c r="H32" s="50"/>
      <c r="I32" s="50"/>
      <c r="J32" s="50"/>
      <c r="K32" s="50"/>
      <c r="L32" s="50"/>
      <c r="M32" s="38"/>
      <c r="N32" s="50"/>
      <c r="O32" s="50"/>
      <c r="P32" s="117"/>
      <c r="Q32" s="42"/>
    </row>
    <row r="33" spans="1:17" s="36" customFormat="1" ht="27" customHeight="1">
      <c r="A33" s="40" t="s">
        <v>62</v>
      </c>
      <c r="B33" s="37" t="s">
        <v>84</v>
      </c>
      <c r="C33" s="62">
        <v>101000000</v>
      </c>
      <c r="D33" s="38">
        <f>SUM(E33:P33)</f>
        <v>12500</v>
      </c>
      <c r="E33" s="38"/>
      <c r="F33" s="50"/>
      <c r="G33" s="50"/>
      <c r="H33" s="50">
        <v>12500</v>
      </c>
      <c r="I33" s="50"/>
      <c r="J33" s="50"/>
      <c r="K33" s="50"/>
      <c r="L33" s="50"/>
      <c r="M33" s="38"/>
      <c r="N33" s="50"/>
      <c r="O33" s="50"/>
      <c r="P33" s="117"/>
      <c r="Q33" s="42"/>
    </row>
    <row r="34" spans="1:17" s="36" customFormat="1" ht="27" customHeight="1" hidden="1">
      <c r="A34" s="40" t="s">
        <v>62</v>
      </c>
      <c r="B34" s="37" t="s">
        <v>97</v>
      </c>
      <c r="C34" s="62">
        <v>101000000</v>
      </c>
      <c r="D34" s="38">
        <f>SUM(E34:P34)</f>
        <v>0</v>
      </c>
      <c r="E34" s="38"/>
      <c r="F34" s="50"/>
      <c r="G34" s="50"/>
      <c r="H34" s="50"/>
      <c r="I34" s="50"/>
      <c r="J34" s="50"/>
      <c r="K34" s="50"/>
      <c r="L34" s="50"/>
      <c r="M34" s="38"/>
      <c r="N34" s="50"/>
      <c r="O34" s="50"/>
      <c r="P34" s="117"/>
      <c r="Q34" s="42"/>
    </row>
    <row r="35" spans="1:17" s="36" customFormat="1" ht="27" customHeight="1">
      <c r="A35" s="40" t="s">
        <v>62</v>
      </c>
      <c r="B35" s="37" t="s">
        <v>94</v>
      </c>
      <c r="C35" s="62">
        <v>101000000</v>
      </c>
      <c r="D35" s="38">
        <f t="shared" si="1"/>
        <v>5120200</v>
      </c>
      <c r="E35" s="38"/>
      <c r="F35" s="50"/>
      <c r="G35" s="50">
        <v>664200</v>
      </c>
      <c r="H35" s="50"/>
      <c r="I35" s="50">
        <v>674000</v>
      </c>
      <c r="J35" s="50"/>
      <c r="K35" s="50">
        <v>1590000</v>
      </c>
      <c r="L35" s="50">
        <v>1100000</v>
      </c>
      <c r="M35" s="38"/>
      <c r="N35" s="50">
        <v>800000</v>
      </c>
      <c r="O35" s="50"/>
      <c r="P35" s="117">
        <v>292000</v>
      </c>
      <c r="Q35" s="42"/>
    </row>
    <row r="36" spans="1:17" s="36" customFormat="1" ht="27" customHeight="1" hidden="1">
      <c r="A36" s="40" t="s">
        <v>62</v>
      </c>
      <c r="B36" s="37" t="s">
        <v>91</v>
      </c>
      <c r="C36" s="62">
        <v>101000000</v>
      </c>
      <c r="D36" s="38">
        <f t="shared" si="1"/>
        <v>0</v>
      </c>
      <c r="E36" s="38"/>
      <c r="F36" s="50"/>
      <c r="G36" s="50"/>
      <c r="H36" s="50"/>
      <c r="I36" s="50"/>
      <c r="J36" s="50"/>
      <c r="K36" s="50"/>
      <c r="L36" s="50"/>
      <c r="M36" s="38"/>
      <c r="N36" s="50"/>
      <c r="O36" s="50"/>
      <c r="P36" s="117"/>
      <c r="Q36" s="42"/>
    </row>
    <row r="37" spans="1:17" s="36" customFormat="1" ht="27.75" customHeight="1">
      <c r="A37" s="40" t="s">
        <v>62</v>
      </c>
      <c r="B37" s="37" t="s">
        <v>70</v>
      </c>
      <c r="C37" s="62">
        <v>101000000</v>
      </c>
      <c r="D37" s="38">
        <f>SUM(E37:P37)</f>
        <v>3847600</v>
      </c>
      <c r="E37" s="38">
        <v>320000</v>
      </c>
      <c r="F37" s="38">
        <v>320000</v>
      </c>
      <c r="G37" s="38">
        <v>320000</v>
      </c>
      <c r="H37" s="38">
        <v>320000</v>
      </c>
      <c r="I37" s="50">
        <v>320000</v>
      </c>
      <c r="J37" s="50">
        <v>320000</v>
      </c>
      <c r="K37" s="50">
        <v>320000</v>
      </c>
      <c r="L37" s="50">
        <v>320000</v>
      </c>
      <c r="M37" s="38">
        <v>320000</v>
      </c>
      <c r="N37" s="50">
        <v>320000</v>
      </c>
      <c r="O37" s="50">
        <v>320000</v>
      </c>
      <c r="P37" s="117">
        <v>327600</v>
      </c>
      <c r="Q37" s="42"/>
    </row>
    <row r="38" spans="1:17" s="36" customFormat="1" ht="27.75" customHeight="1">
      <c r="A38" s="40" t="s">
        <v>62</v>
      </c>
      <c r="B38" s="37" t="s">
        <v>78</v>
      </c>
      <c r="C38" s="62">
        <v>101000000</v>
      </c>
      <c r="D38" s="38">
        <f t="shared" si="1"/>
        <v>336300</v>
      </c>
      <c r="E38" s="38">
        <v>28000</v>
      </c>
      <c r="F38" s="38">
        <v>28000</v>
      </c>
      <c r="G38" s="38">
        <v>28000</v>
      </c>
      <c r="H38" s="38">
        <v>28000</v>
      </c>
      <c r="I38" s="50">
        <v>28000</v>
      </c>
      <c r="J38" s="50">
        <v>28000</v>
      </c>
      <c r="K38" s="50">
        <v>28000</v>
      </c>
      <c r="L38" s="50">
        <v>28000</v>
      </c>
      <c r="M38" s="38">
        <v>28000</v>
      </c>
      <c r="N38" s="50">
        <v>28000</v>
      </c>
      <c r="O38" s="50">
        <v>28000</v>
      </c>
      <c r="P38" s="117">
        <v>28300</v>
      </c>
      <c r="Q38" s="42"/>
    </row>
    <row r="39" spans="1:17" s="36" customFormat="1" ht="27.75" customHeight="1" hidden="1">
      <c r="A39" s="40" t="s">
        <v>62</v>
      </c>
      <c r="B39" s="37" t="s">
        <v>85</v>
      </c>
      <c r="C39" s="62">
        <v>120002465</v>
      </c>
      <c r="D39" s="38">
        <f t="shared" si="1"/>
        <v>0</v>
      </c>
      <c r="E39" s="38"/>
      <c r="F39" s="50"/>
      <c r="G39" s="50"/>
      <c r="H39" s="50"/>
      <c r="I39" s="50"/>
      <c r="J39" s="50"/>
      <c r="K39" s="50"/>
      <c r="L39" s="50"/>
      <c r="M39" s="38"/>
      <c r="N39" s="50"/>
      <c r="O39" s="137"/>
      <c r="P39" s="118"/>
      <c r="Q39" s="42"/>
    </row>
    <row r="40" spans="1:17" s="36" customFormat="1" ht="27.75" customHeight="1">
      <c r="A40" s="40" t="s">
        <v>62</v>
      </c>
      <c r="B40" s="37" t="s">
        <v>89</v>
      </c>
      <c r="C40" s="62" t="s">
        <v>100</v>
      </c>
      <c r="D40" s="38">
        <f t="shared" si="1"/>
        <v>128200</v>
      </c>
      <c r="E40" s="38"/>
      <c r="F40" s="50"/>
      <c r="G40" s="50"/>
      <c r="H40" s="50"/>
      <c r="I40" s="45"/>
      <c r="J40" s="50">
        <v>128200</v>
      </c>
      <c r="K40" s="50"/>
      <c r="L40" s="50"/>
      <c r="M40" s="38"/>
      <c r="N40" s="50"/>
      <c r="O40" s="137"/>
      <c r="P40" s="105"/>
      <c r="Q40" s="42"/>
    </row>
    <row r="41" spans="1:17" s="36" customFormat="1" ht="27.75" customHeight="1">
      <c r="A41" s="40" t="s">
        <v>62</v>
      </c>
      <c r="B41" s="37" t="s">
        <v>89</v>
      </c>
      <c r="C41" s="62" t="s">
        <v>101</v>
      </c>
      <c r="D41" s="38">
        <f t="shared" si="1"/>
        <v>128200</v>
      </c>
      <c r="E41" s="38"/>
      <c r="F41" s="50"/>
      <c r="G41" s="50"/>
      <c r="H41" s="50"/>
      <c r="I41" s="45"/>
      <c r="J41" s="50">
        <v>128200</v>
      </c>
      <c r="K41" s="50"/>
      <c r="L41" s="50"/>
      <c r="M41" s="38"/>
      <c r="N41" s="50"/>
      <c r="O41" s="137"/>
      <c r="P41" s="105"/>
      <c r="Q41" s="42"/>
    </row>
    <row r="42" spans="1:17" s="36" customFormat="1" ht="28.5" customHeight="1">
      <c r="A42" s="40" t="s">
        <v>62</v>
      </c>
      <c r="B42" s="37" t="s">
        <v>102</v>
      </c>
      <c r="C42" s="62">
        <v>122002429</v>
      </c>
      <c r="D42" s="38">
        <f>SUM(E42:P42)</f>
        <v>43079600</v>
      </c>
      <c r="E42" s="44"/>
      <c r="F42" s="50"/>
      <c r="G42" s="50"/>
      <c r="H42" s="50"/>
      <c r="I42" s="50"/>
      <c r="J42" s="50"/>
      <c r="K42" s="50"/>
      <c r="L42" s="133">
        <v>9099974.09</v>
      </c>
      <c r="M42" s="134"/>
      <c r="N42" s="133">
        <v>5763316.93</v>
      </c>
      <c r="O42" s="131">
        <v>27313641.23</v>
      </c>
      <c r="P42" s="131">
        <v>902667.75</v>
      </c>
      <c r="Q42" s="86"/>
    </row>
    <row r="43" spans="1:17" s="36" customFormat="1" ht="28.5" customHeight="1">
      <c r="A43" s="40" t="s">
        <v>62</v>
      </c>
      <c r="B43" s="37" t="s">
        <v>71</v>
      </c>
      <c r="C43" s="62">
        <v>122003021</v>
      </c>
      <c r="D43" s="38">
        <f t="shared" si="1"/>
        <v>3800</v>
      </c>
      <c r="E43" s="44"/>
      <c r="F43" s="50">
        <v>3800</v>
      </c>
      <c r="G43" s="50"/>
      <c r="H43" s="50"/>
      <c r="I43" s="50"/>
      <c r="J43" s="50"/>
      <c r="K43" s="50"/>
      <c r="L43" s="50"/>
      <c r="M43" s="38"/>
      <c r="N43" s="50"/>
      <c r="O43" s="105"/>
      <c r="P43" s="105"/>
      <c r="Q43" s="86"/>
    </row>
    <row r="44" spans="1:17" s="36" customFormat="1" ht="28.5" customHeight="1">
      <c r="A44" s="40" t="s">
        <v>62</v>
      </c>
      <c r="B44" s="37" t="s">
        <v>72</v>
      </c>
      <c r="C44" s="62" t="s">
        <v>99</v>
      </c>
      <c r="D44" s="38">
        <f>SUM(E44:P44)</f>
        <v>259800</v>
      </c>
      <c r="E44" s="85">
        <v>20500</v>
      </c>
      <c r="F44" s="102">
        <v>20500</v>
      </c>
      <c r="G44" s="102">
        <v>20500</v>
      </c>
      <c r="H44" s="102">
        <v>20500</v>
      </c>
      <c r="I44" s="102">
        <v>20500</v>
      </c>
      <c r="J44" s="102">
        <v>20500</v>
      </c>
      <c r="K44" s="102">
        <v>20500</v>
      </c>
      <c r="L44" s="102">
        <v>23300</v>
      </c>
      <c r="M44" s="102">
        <v>23300</v>
      </c>
      <c r="N44" s="102">
        <v>23300</v>
      </c>
      <c r="O44" s="102">
        <v>23300</v>
      </c>
      <c r="P44" s="119">
        <v>23100</v>
      </c>
      <c r="Q44" s="86"/>
    </row>
    <row r="45" spans="1:17" s="36" customFormat="1" ht="28.5" customHeight="1">
      <c r="A45" s="40" t="s">
        <v>62</v>
      </c>
      <c r="B45" s="37" t="s">
        <v>86</v>
      </c>
      <c r="C45" s="62">
        <v>101000000</v>
      </c>
      <c r="D45" s="38">
        <f>SUM(E45:P45)</f>
        <v>1531700</v>
      </c>
      <c r="E45" s="104"/>
      <c r="F45" s="103"/>
      <c r="G45" s="103"/>
      <c r="H45" s="103"/>
      <c r="I45" s="103"/>
      <c r="J45" s="103"/>
      <c r="K45" s="103"/>
      <c r="L45" s="131"/>
      <c r="M45" s="104"/>
      <c r="N45" s="103"/>
      <c r="O45" s="105">
        <v>1531700</v>
      </c>
      <c r="P45" s="105"/>
      <c r="Q45" s="86"/>
    </row>
    <row r="46" spans="1:17" s="36" customFormat="1" ht="27" customHeight="1" hidden="1">
      <c r="A46" s="40" t="s">
        <v>62</v>
      </c>
      <c r="B46" s="37" t="s">
        <v>92</v>
      </c>
      <c r="C46" s="62">
        <v>101000000</v>
      </c>
      <c r="D46" s="38">
        <f>SUM(E46:P46)</f>
        <v>0</v>
      </c>
      <c r="F46" s="45"/>
      <c r="G46" s="45"/>
      <c r="H46" s="45"/>
      <c r="I46" s="45"/>
      <c r="J46" s="45"/>
      <c r="K46" s="45"/>
      <c r="L46" s="45"/>
      <c r="N46" s="45"/>
      <c r="O46" s="138"/>
      <c r="P46" s="120"/>
      <c r="Q46" s="86"/>
    </row>
    <row r="47" spans="1:17" s="36" customFormat="1" ht="75" customHeight="1">
      <c r="A47" s="40" t="s">
        <v>56</v>
      </c>
      <c r="B47" s="41" t="s">
        <v>54</v>
      </c>
      <c r="C47" s="63"/>
      <c r="D47" s="76">
        <f aca="true" t="shared" si="2" ref="D47:P47">SUM(D20:D46)</f>
        <v>62392700</v>
      </c>
      <c r="E47" s="76">
        <f t="shared" si="2"/>
        <v>603700</v>
      </c>
      <c r="F47" s="51">
        <f t="shared" si="2"/>
        <v>672500</v>
      </c>
      <c r="G47" s="51">
        <f>SUM(G20:G46)</f>
        <v>1337900</v>
      </c>
      <c r="H47" s="51">
        <f t="shared" si="2"/>
        <v>706200</v>
      </c>
      <c r="I47" s="51">
        <f t="shared" si="2"/>
        <v>1347500</v>
      </c>
      <c r="J47" s="51">
        <f t="shared" si="2"/>
        <v>965900</v>
      </c>
      <c r="K47" s="51">
        <f t="shared" si="2"/>
        <v>2324500</v>
      </c>
      <c r="L47" s="51">
        <f t="shared" si="2"/>
        <v>10947274.09</v>
      </c>
      <c r="M47" s="76">
        <f t="shared" si="2"/>
        <v>837300</v>
      </c>
      <c r="N47" s="51">
        <f t="shared" si="2"/>
        <v>7650616.93</v>
      </c>
      <c r="O47" s="51">
        <f t="shared" si="2"/>
        <v>31551641.23</v>
      </c>
      <c r="P47" s="132">
        <f t="shared" si="2"/>
        <v>3447667.75</v>
      </c>
      <c r="Q47" s="86"/>
    </row>
    <row r="48" spans="1:17" ht="15.75" customHeight="1">
      <c r="A48" s="22"/>
      <c r="B48" s="14"/>
      <c r="C48" s="15"/>
      <c r="D48" s="16" t="s">
        <v>25</v>
      </c>
      <c r="E48" s="16"/>
      <c r="F48" s="51"/>
      <c r="G48" s="51"/>
      <c r="H48" s="51"/>
      <c r="I48" s="51"/>
      <c r="J48" s="51"/>
      <c r="K48" s="51"/>
      <c r="L48" s="51"/>
      <c r="M48" s="76"/>
      <c r="N48" s="51"/>
      <c r="O48" s="139"/>
      <c r="P48" s="121"/>
      <c r="Q48" s="61"/>
    </row>
    <row r="49" spans="1:17" ht="16.5" customHeight="1">
      <c r="A49" s="141" t="s">
        <v>7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3"/>
      <c r="Q49" s="61"/>
    </row>
    <row r="50" spans="1:17" ht="36.75" customHeight="1" hidden="1">
      <c r="A50" s="40" t="s">
        <v>62</v>
      </c>
      <c r="B50" s="15" t="s">
        <v>88</v>
      </c>
      <c r="C50" s="15">
        <v>101000000</v>
      </c>
      <c r="D50" s="17">
        <f>P50</f>
        <v>0</v>
      </c>
      <c r="E50" s="15"/>
      <c r="F50" s="87"/>
      <c r="G50" s="87"/>
      <c r="H50" s="87"/>
      <c r="I50" s="87"/>
      <c r="J50" s="87"/>
      <c r="K50" s="87"/>
      <c r="L50" s="87"/>
      <c r="M50" s="88"/>
      <c r="N50" s="87"/>
      <c r="O50" s="87"/>
      <c r="P50" s="122"/>
      <c r="Q50" s="61"/>
    </row>
    <row r="51" spans="1:17" ht="45">
      <c r="A51" s="23" t="s">
        <v>8</v>
      </c>
      <c r="B51" s="14" t="s">
        <v>54</v>
      </c>
      <c r="C51" s="100"/>
      <c r="D51" s="17"/>
      <c r="E51" s="15"/>
      <c r="F51" s="87"/>
      <c r="G51" s="87"/>
      <c r="H51" s="87"/>
      <c r="I51" s="87"/>
      <c r="J51" s="87"/>
      <c r="K51" s="101"/>
      <c r="L51" s="87"/>
      <c r="M51" s="88"/>
      <c r="N51" s="87"/>
      <c r="O51" s="87"/>
      <c r="P51" s="122"/>
      <c r="Q51" s="61"/>
    </row>
    <row r="52" spans="1:16" ht="30" hidden="1">
      <c r="A52" s="22" t="s">
        <v>62</v>
      </c>
      <c r="B52" s="92" t="s">
        <v>95</v>
      </c>
      <c r="C52" s="62">
        <v>101000000</v>
      </c>
      <c r="D52" s="10"/>
      <c r="E52" s="8"/>
      <c r="F52" s="48"/>
      <c r="G52" s="48"/>
      <c r="H52" s="48"/>
      <c r="I52" s="48"/>
      <c r="J52" s="48"/>
      <c r="K52" s="48"/>
      <c r="L52" s="48"/>
      <c r="M52" s="74"/>
      <c r="N52" s="48"/>
      <c r="O52" s="48"/>
      <c r="P52" s="115"/>
    </row>
    <row r="53" spans="1:16" ht="78" customHeight="1">
      <c r="A53" s="23" t="s">
        <v>30</v>
      </c>
      <c r="B53" s="14" t="s">
        <v>54</v>
      </c>
      <c r="C53" s="7"/>
      <c r="D53" s="76">
        <f>E53+F53+G53+H53+I53+J53+K53+L53+M53+N53+O53+P53</f>
        <v>62392700</v>
      </c>
      <c r="E53" s="32">
        <f aca="true" t="shared" si="3" ref="E53:O53">E47</f>
        <v>603700</v>
      </c>
      <c r="F53" s="52">
        <f t="shared" si="3"/>
        <v>672500</v>
      </c>
      <c r="G53" s="52">
        <f t="shared" si="3"/>
        <v>1337900</v>
      </c>
      <c r="H53" s="52">
        <f t="shared" si="3"/>
        <v>706200</v>
      </c>
      <c r="I53" s="52">
        <f t="shared" si="3"/>
        <v>1347500</v>
      </c>
      <c r="J53" s="52">
        <f t="shared" si="3"/>
        <v>965900</v>
      </c>
      <c r="K53" s="52">
        <f>K47+K52</f>
        <v>2324500</v>
      </c>
      <c r="L53" s="52">
        <f t="shared" si="3"/>
        <v>10947274.09</v>
      </c>
      <c r="M53" s="77">
        <f t="shared" si="3"/>
        <v>837300</v>
      </c>
      <c r="N53" s="52">
        <f t="shared" si="3"/>
        <v>7650616.93</v>
      </c>
      <c r="O53" s="52">
        <f t="shared" si="3"/>
        <v>31551641.23</v>
      </c>
      <c r="P53" s="123">
        <f>P47+P50</f>
        <v>3447667.75</v>
      </c>
    </row>
    <row r="54" spans="1:16" ht="16.5" customHeight="1">
      <c r="A54" s="22"/>
      <c r="B54" s="14"/>
      <c r="C54" s="8"/>
      <c r="D54" s="8"/>
      <c r="E54" s="8"/>
      <c r="F54" s="48"/>
      <c r="G54" s="48"/>
      <c r="H54" s="48"/>
      <c r="I54" s="48"/>
      <c r="J54" s="48"/>
      <c r="K54" s="48"/>
      <c r="L54" s="48"/>
      <c r="M54" s="74"/>
      <c r="N54" s="48"/>
      <c r="O54" s="48"/>
      <c r="P54" s="115"/>
    </row>
    <row r="55" spans="1:16" ht="18" customHeight="1">
      <c r="A55" s="141" t="s">
        <v>31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3"/>
    </row>
    <row r="56" spans="1:16" ht="16.5" customHeight="1">
      <c r="A56" s="153" t="s">
        <v>9</v>
      </c>
      <c r="B56" s="154"/>
      <c r="C56" s="154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3"/>
    </row>
    <row r="57" spans="1:16" ht="26.25" customHeight="1">
      <c r="A57" s="22" t="s">
        <v>62</v>
      </c>
      <c r="B57" s="11" t="s">
        <v>10</v>
      </c>
      <c r="C57" s="62">
        <v>101000000</v>
      </c>
      <c r="D57" s="35">
        <f>SUM(E57:P57)</f>
        <v>559100</v>
      </c>
      <c r="E57" s="30">
        <v>68000</v>
      </c>
      <c r="F57" s="53">
        <v>68000</v>
      </c>
      <c r="G57" s="53">
        <v>35000</v>
      </c>
      <c r="H57" s="53">
        <v>70000</v>
      </c>
      <c r="I57" s="53">
        <v>40000</v>
      </c>
      <c r="J57" s="53">
        <v>70400</v>
      </c>
      <c r="K57" s="53"/>
      <c r="L57" s="53"/>
      <c r="M57" s="78">
        <v>34000</v>
      </c>
      <c r="N57" s="53">
        <v>58000</v>
      </c>
      <c r="O57" s="53">
        <v>66600</v>
      </c>
      <c r="P57" s="53">
        <v>49100</v>
      </c>
    </row>
    <row r="58" spans="1:18" ht="26.25" customHeight="1">
      <c r="A58" s="22" t="s">
        <v>62</v>
      </c>
      <c r="B58" s="11" t="s">
        <v>11</v>
      </c>
      <c r="C58" s="62">
        <v>101000000</v>
      </c>
      <c r="D58" s="35">
        <f aca="true" t="shared" si="4" ref="D58:D83">SUM(E58:P58)</f>
        <v>2887500</v>
      </c>
      <c r="E58" s="30">
        <v>240000</v>
      </c>
      <c r="F58" s="53">
        <v>225000</v>
      </c>
      <c r="G58" s="53">
        <v>229000</v>
      </c>
      <c r="H58" s="53">
        <v>220000</v>
      </c>
      <c r="I58" s="53">
        <v>167000</v>
      </c>
      <c r="J58" s="53">
        <v>131500</v>
      </c>
      <c r="K58" s="53">
        <v>427600</v>
      </c>
      <c r="L58" s="53">
        <v>209500</v>
      </c>
      <c r="M58" s="53">
        <v>197000</v>
      </c>
      <c r="N58" s="53">
        <v>444200</v>
      </c>
      <c r="O58" s="53">
        <v>213800</v>
      </c>
      <c r="P58" s="53">
        <v>182900</v>
      </c>
      <c r="Q58" s="21"/>
      <c r="R58" s="2"/>
    </row>
    <row r="59" spans="1:18" ht="27.75" customHeight="1">
      <c r="A59" s="22" t="s">
        <v>62</v>
      </c>
      <c r="B59" s="13" t="s">
        <v>11</v>
      </c>
      <c r="C59" s="62">
        <v>122003021</v>
      </c>
      <c r="D59" s="35">
        <f t="shared" si="4"/>
        <v>3800</v>
      </c>
      <c r="E59" s="30"/>
      <c r="F59" s="53">
        <v>3800</v>
      </c>
      <c r="G59" s="53"/>
      <c r="H59" s="53"/>
      <c r="I59" s="53"/>
      <c r="J59" s="53"/>
      <c r="K59" s="53"/>
      <c r="L59" s="53"/>
      <c r="M59" s="78"/>
      <c r="N59" s="53"/>
      <c r="O59" s="53"/>
      <c r="P59" s="124"/>
      <c r="Q59" s="3"/>
      <c r="R59" s="3"/>
    </row>
    <row r="60" spans="1:18" ht="27" customHeight="1">
      <c r="A60" s="22" t="s">
        <v>62</v>
      </c>
      <c r="B60" s="13" t="s">
        <v>59</v>
      </c>
      <c r="C60" s="62">
        <v>101000000</v>
      </c>
      <c r="D60" s="35">
        <f t="shared" si="4"/>
        <v>118800</v>
      </c>
      <c r="E60" s="30">
        <v>39250</v>
      </c>
      <c r="F60" s="53"/>
      <c r="G60" s="53"/>
      <c r="H60" s="53">
        <v>15600</v>
      </c>
      <c r="I60" s="53"/>
      <c r="J60" s="53"/>
      <c r="K60" s="53">
        <v>48450</v>
      </c>
      <c r="L60" s="53"/>
      <c r="M60" s="78"/>
      <c r="N60" s="53">
        <v>15500</v>
      </c>
      <c r="O60" s="53"/>
      <c r="P60" s="124"/>
      <c r="Q60" s="3"/>
      <c r="R60" s="3"/>
    </row>
    <row r="61" spans="1:18" ht="27" customHeight="1">
      <c r="A61" s="22" t="s">
        <v>62</v>
      </c>
      <c r="B61" s="13" t="s">
        <v>76</v>
      </c>
      <c r="C61" s="62">
        <v>101000000</v>
      </c>
      <c r="D61" s="35">
        <f t="shared" si="4"/>
        <v>69600</v>
      </c>
      <c r="E61" s="30"/>
      <c r="F61" s="53"/>
      <c r="G61" s="53"/>
      <c r="H61" s="53"/>
      <c r="I61" s="53"/>
      <c r="J61" s="53"/>
      <c r="K61" s="53">
        <v>69600</v>
      </c>
      <c r="L61" s="53"/>
      <c r="M61" s="78"/>
      <c r="N61" s="53"/>
      <c r="O61" s="53"/>
      <c r="P61" s="124"/>
      <c r="Q61" s="3"/>
      <c r="R61" s="3"/>
    </row>
    <row r="62" spans="1:18" ht="28.5" customHeight="1">
      <c r="A62" s="22" t="s">
        <v>62</v>
      </c>
      <c r="B62" s="13" t="s">
        <v>27</v>
      </c>
      <c r="C62" s="62">
        <v>101000000</v>
      </c>
      <c r="D62" s="35">
        <f t="shared" si="4"/>
        <v>4000</v>
      </c>
      <c r="E62" s="30"/>
      <c r="F62" s="53"/>
      <c r="G62" s="53"/>
      <c r="H62" s="53"/>
      <c r="I62" s="53"/>
      <c r="J62" s="53"/>
      <c r="K62" s="53"/>
      <c r="L62" s="53"/>
      <c r="M62" s="78"/>
      <c r="N62" s="53"/>
      <c r="O62" s="53"/>
      <c r="P62" s="124">
        <v>4000</v>
      </c>
      <c r="Q62" s="3"/>
      <c r="R62" s="3"/>
    </row>
    <row r="63" spans="1:16" ht="26.25" customHeight="1">
      <c r="A63" s="22" t="s">
        <v>62</v>
      </c>
      <c r="B63" s="13" t="s">
        <v>26</v>
      </c>
      <c r="C63" s="62">
        <v>101000000</v>
      </c>
      <c r="D63" s="35">
        <f t="shared" si="4"/>
        <v>1369000</v>
      </c>
      <c r="E63" s="30">
        <v>80000</v>
      </c>
      <c r="F63" s="30">
        <v>92600</v>
      </c>
      <c r="G63" s="30">
        <v>113600</v>
      </c>
      <c r="H63" s="30">
        <v>102200</v>
      </c>
      <c r="I63" s="53">
        <v>214000</v>
      </c>
      <c r="J63" s="53">
        <v>83600</v>
      </c>
      <c r="K63" s="53">
        <v>87100</v>
      </c>
      <c r="L63" s="53">
        <v>90000</v>
      </c>
      <c r="M63" s="30">
        <v>166500</v>
      </c>
      <c r="N63" s="53">
        <v>121000</v>
      </c>
      <c r="O63" s="53">
        <v>117500</v>
      </c>
      <c r="P63" s="53">
        <v>100900</v>
      </c>
    </row>
    <row r="64" spans="1:16" ht="28.5" customHeight="1">
      <c r="A64" s="22" t="s">
        <v>62</v>
      </c>
      <c r="B64" s="8" t="s">
        <v>17</v>
      </c>
      <c r="C64" s="62" t="s">
        <v>99</v>
      </c>
      <c r="D64" s="35">
        <f t="shared" si="4"/>
        <v>259800</v>
      </c>
      <c r="E64" s="85">
        <v>20500</v>
      </c>
      <c r="F64" s="102">
        <v>20500</v>
      </c>
      <c r="G64" s="102">
        <v>20500</v>
      </c>
      <c r="H64" s="102">
        <v>20500</v>
      </c>
      <c r="I64" s="102">
        <v>20500</v>
      </c>
      <c r="J64" s="102">
        <v>20500</v>
      </c>
      <c r="K64" s="102">
        <v>20500</v>
      </c>
      <c r="L64" s="102">
        <v>23300</v>
      </c>
      <c r="M64" s="102">
        <v>23300</v>
      </c>
      <c r="N64" s="102">
        <v>23300</v>
      </c>
      <c r="O64" s="102">
        <v>23300</v>
      </c>
      <c r="P64" s="119">
        <v>23100</v>
      </c>
    </row>
    <row r="65" spans="1:16" ht="24.75" customHeight="1" hidden="1">
      <c r="A65" s="22" t="s">
        <v>62</v>
      </c>
      <c r="B65" s="13" t="s">
        <v>12</v>
      </c>
      <c r="C65" s="62">
        <v>101000000</v>
      </c>
      <c r="D65" s="35">
        <f t="shared" si="4"/>
        <v>0</v>
      </c>
      <c r="E65" s="30"/>
      <c r="F65" s="53"/>
      <c r="G65" s="53"/>
      <c r="H65" s="53"/>
      <c r="I65" s="53"/>
      <c r="J65" s="53"/>
      <c r="K65" s="53"/>
      <c r="L65" s="53"/>
      <c r="M65" s="78"/>
      <c r="N65" s="53"/>
      <c r="O65" s="53"/>
      <c r="P65" s="124"/>
    </row>
    <row r="66" spans="1:16" ht="26.25" customHeight="1">
      <c r="A66" s="22" t="s">
        <v>62</v>
      </c>
      <c r="B66" s="13" t="s">
        <v>24</v>
      </c>
      <c r="C66" s="62">
        <v>101000000</v>
      </c>
      <c r="D66" s="35">
        <f t="shared" si="4"/>
        <v>9100</v>
      </c>
      <c r="E66" s="30"/>
      <c r="F66" s="53"/>
      <c r="G66" s="53"/>
      <c r="H66" s="53"/>
      <c r="I66" s="53"/>
      <c r="J66" s="53"/>
      <c r="K66" s="53">
        <v>5500</v>
      </c>
      <c r="L66" s="53"/>
      <c r="M66" s="78"/>
      <c r="N66" s="53"/>
      <c r="O66" s="53">
        <v>3600</v>
      </c>
      <c r="P66" s="124"/>
    </row>
    <row r="67" spans="1:16" ht="27.75" customHeight="1">
      <c r="A67" s="22" t="s">
        <v>62</v>
      </c>
      <c r="B67" s="13" t="s">
        <v>23</v>
      </c>
      <c r="C67" s="62">
        <v>101000000</v>
      </c>
      <c r="D67" s="35">
        <f t="shared" si="4"/>
        <v>5000</v>
      </c>
      <c r="E67" s="30"/>
      <c r="F67" s="53"/>
      <c r="G67" s="53"/>
      <c r="H67" s="53"/>
      <c r="I67" s="53"/>
      <c r="J67" s="53"/>
      <c r="K67" s="53"/>
      <c r="L67" s="53"/>
      <c r="M67" s="78"/>
      <c r="N67" s="53"/>
      <c r="O67" s="53">
        <v>5000</v>
      </c>
      <c r="P67" s="124">
        <v>0</v>
      </c>
    </row>
    <row r="68" spans="1:16" ht="27.75" customHeight="1" hidden="1">
      <c r="A68" s="22" t="s">
        <v>62</v>
      </c>
      <c r="B68" s="13" t="s">
        <v>21</v>
      </c>
      <c r="C68" s="62">
        <v>190002069</v>
      </c>
      <c r="D68" s="35">
        <f t="shared" si="4"/>
        <v>0</v>
      </c>
      <c r="E68" s="30"/>
      <c r="F68" s="53"/>
      <c r="G68" s="53"/>
      <c r="H68" s="53"/>
      <c r="I68" s="53"/>
      <c r="J68" s="53"/>
      <c r="K68" s="53"/>
      <c r="L68" s="53"/>
      <c r="M68" s="78"/>
      <c r="N68" s="53"/>
      <c r="O68" s="53"/>
      <c r="P68" s="124"/>
    </row>
    <row r="69" spans="1:16" ht="27" customHeight="1">
      <c r="A69" s="22" t="s">
        <v>62</v>
      </c>
      <c r="B69" s="13" t="s">
        <v>21</v>
      </c>
      <c r="C69" s="62">
        <v>101000000</v>
      </c>
      <c r="D69" s="35">
        <f t="shared" si="4"/>
        <v>3049800</v>
      </c>
      <c r="E69" s="30">
        <v>50000</v>
      </c>
      <c r="F69" s="30">
        <v>63000</v>
      </c>
      <c r="G69" s="30">
        <v>35000</v>
      </c>
      <c r="H69" s="30">
        <v>82500</v>
      </c>
      <c r="I69" s="53">
        <v>210500</v>
      </c>
      <c r="J69" s="53"/>
      <c r="K69" s="53">
        <v>401800</v>
      </c>
      <c r="L69" s="53">
        <v>419400</v>
      </c>
      <c r="M69" s="30">
        <v>10000</v>
      </c>
      <c r="N69" s="53">
        <v>12000</v>
      </c>
      <c r="O69" s="53">
        <v>62000</v>
      </c>
      <c r="P69" s="124">
        <v>1703600</v>
      </c>
    </row>
    <row r="70" spans="1:16" ht="27.75" customHeight="1">
      <c r="A70" s="22" t="s">
        <v>62</v>
      </c>
      <c r="B70" s="13" t="s">
        <v>13</v>
      </c>
      <c r="C70" s="62">
        <v>101000000</v>
      </c>
      <c r="D70" s="35">
        <f t="shared" si="4"/>
        <v>900</v>
      </c>
      <c r="E70" s="30"/>
      <c r="F70" s="53"/>
      <c r="G70" s="53"/>
      <c r="H70" s="53"/>
      <c r="I70" s="53"/>
      <c r="J70" s="53"/>
      <c r="K70" s="53"/>
      <c r="L70" s="99"/>
      <c r="M70" s="78"/>
      <c r="N70" s="53"/>
      <c r="O70" s="53"/>
      <c r="P70" s="124">
        <v>900</v>
      </c>
    </row>
    <row r="71" spans="1:17" ht="27.75" customHeight="1">
      <c r="A71" s="22" t="s">
        <v>62</v>
      </c>
      <c r="B71" s="13" t="s">
        <v>20</v>
      </c>
      <c r="C71" s="62">
        <v>101000000</v>
      </c>
      <c r="D71" s="35">
        <f t="shared" si="4"/>
        <v>12100</v>
      </c>
      <c r="E71" s="30"/>
      <c r="F71" s="53"/>
      <c r="G71" s="53"/>
      <c r="H71" s="53"/>
      <c r="I71" s="99"/>
      <c r="J71" s="53"/>
      <c r="K71" s="53"/>
      <c r="L71" s="99"/>
      <c r="M71" s="78"/>
      <c r="N71" s="53"/>
      <c r="O71" s="53">
        <v>5000</v>
      </c>
      <c r="P71" s="124">
        <v>7100</v>
      </c>
      <c r="Q71" s="140"/>
    </row>
    <row r="72" spans="1:16" ht="25.5" customHeight="1">
      <c r="A72" s="22" t="s">
        <v>62</v>
      </c>
      <c r="B72" s="11" t="s">
        <v>14</v>
      </c>
      <c r="C72" s="62">
        <v>101000000</v>
      </c>
      <c r="D72" s="35">
        <f t="shared" si="4"/>
        <v>207600</v>
      </c>
      <c r="E72" s="30">
        <v>9000</v>
      </c>
      <c r="F72" s="53">
        <v>9000</v>
      </c>
      <c r="G72" s="53">
        <v>21000</v>
      </c>
      <c r="H72" s="53">
        <v>9000</v>
      </c>
      <c r="I72" s="53">
        <v>29000</v>
      </c>
      <c r="J72" s="53"/>
      <c r="K72" s="53">
        <v>29000</v>
      </c>
      <c r="L72" s="53">
        <v>15000</v>
      </c>
      <c r="M72" s="78">
        <v>24800</v>
      </c>
      <c r="N72" s="53">
        <v>12200</v>
      </c>
      <c r="O72" s="53">
        <v>7900</v>
      </c>
      <c r="P72" s="124">
        <v>41700</v>
      </c>
    </row>
    <row r="73" spans="1:16" ht="29.25" customHeight="1">
      <c r="A73" s="22" t="s">
        <v>62</v>
      </c>
      <c r="B73" s="34" t="s">
        <v>14</v>
      </c>
      <c r="C73" s="62">
        <v>122002429</v>
      </c>
      <c r="D73" s="35">
        <f>SUM(E73:P73)</f>
        <v>48404100.00000001</v>
      </c>
      <c r="E73" s="31"/>
      <c r="F73" s="54"/>
      <c r="G73" s="54"/>
      <c r="H73" s="54"/>
      <c r="I73" s="54"/>
      <c r="J73" s="54"/>
      <c r="K73" s="54"/>
      <c r="L73" s="135">
        <v>10224690</v>
      </c>
      <c r="M73" s="136"/>
      <c r="N73" s="135">
        <v>6475637</v>
      </c>
      <c r="O73" s="135">
        <v>30689484.51</v>
      </c>
      <c r="P73" s="135">
        <v>1014288.49</v>
      </c>
    </row>
    <row r="74" spans="1:16" ht="29.25" customHeight="1">
      <c r="A74" s="22" t="s">
        <v>62</v>
      </c>
      <c r="B74" s="34" t="s">
        <v>15</v>
      </c>
      <c r="C74" s="62">
        <v>101000000</v>
      </c>
      <c r="D74" s="35">
        <f>SUM(E74:P74)</f>
        <v>18000</v>
      </c>
      <c r="E74" s="31"/>
      <c r="F74" s="54"/>
      <c r="G74" s="54"/>
      <c r="H74" s="54"/>
      <c r="I74" s="54"/>
      <c r="J74" s="54">
        <v>6000</v>
      </c>
      <c r="K74" s="54">
        <v>6000</v>
      </c>
      <c r="L74" s="54">
        <v>6000</v>
      </c>
      <c r="M74" s="79"/>
      <c r="N74" s="54"/>
      <c r="O74" s="54"/>
      <c r="P74" s="54"/>
    </row>
    <row r="75" spans="1:16" ht="31.5" customHeight="1" hidden="1">
      <c r="A75" s="22" t="s">
        <v>62</v>
      </c>
      <c r="B75" s="34" t="s">
        <v>16</v>
      </c>
      <c r="C75" s="62">
        <v>120002465</v>
      </c>
      <c r="D75" s="35">
        <f t="shared" si="4"/>
        <v>0</v>
      </c>
      <c r="E75" s="31"/>
      <c r="F75" s="54"/>
      <c r="G75" s="54"/>
      <c r="H75" s="54"/>
      <c r="I75" s="54"/>
      <c r="J75" s="54"/>
      <c r="K75" s="54"/>
      <c r="L75" s="54"/>
      <c r="M75" s="79"/>
      <c r="N75" s="54"/>
      <c r="O75" s="54"/>
      <c r="P75" s="125"/>
    </row>
    <row r="76" spans="1:16" ht="31.5" customHeight="1" hidden="1">
      <c r="A76" s="22" t="s">
        <v>62</v>
      </c>
      <c r="B76" s="34" t="s">
        <v>16</v>
      </c>
      <c r="C76" s="62" t="s">
        <v>90</v>
      </c>
      <c r="D76" s="35">
        <f t="shared" si="4"/>
        <v>0</v>
      </c>
      <c r="E76" s="31"/>
      <c r="F76" s="54"/>
      <c r="G76" s="54"/>
      <c r="H76" s="54"/>
      <c r="I76" s="54"/>
      <c r="J76" s="54"/>
      <c r="K76" s="54"/>
      <c r="L76" s="54"/>
      <c r="M76" s="79"/>
      <c r="N76" s="54"/>
      <c r="O76" s="54"/>
      <c r="P76" s="125"/>
    </row>
    <row r="77" spans="1:16" ht="31.5" customHeight="1">
      <c r="A77" s="22" t="s">
        <v>62</v>
      </c>
      <c r="B77" s="34" t="s">
        <v>16</v>
      </c>
      <c r="C77" s="62" t="s">
        <v>100</v>
      </c>
      <c r="D77" s="35">
        <f t="shared" si="4"/>
        <v>144050</v>
      </c>
      <c r="E77" s="31"/>
      <c r="F77" s="54"/>
      <c r="G77" s="54"/>
      <c r="H77" s="54"/>
      <c r="I77" s="54"/>
      <c r="J77" s="54">
        <v>144050</v>
      </c>
      <c r="K77" s="54"/>
      <c r="L77" s="54"/>
      <c r="M77" s="79"/>
      <c r="N77" s="54"/>
      <c r="O77" s="54"/>
      <c r="P77" s="125"/>
    </row>
    <row r="78" spans="1:16" ht="31.5" customHeight="1">
      <c r="A78" s="22" t="s">
        <v>62</v>
      </c>
      <c r="B78" s="34" t="s">
        <v>16</v>
      </c>
      <c r="C78" s="62" t="s">
        <v>101</v>
      </c>
      <c r="D78" s="35">
        <f>SUM(E78:P78)</f>
        <v>144050</v>
      </c>
      <c r="E78" s="31"/>
      <c r="F78" s="54"/>
      <c r="G78" s="54"/>
      <c r="H78" s="54"/>
      <c r="I78" s="54"/>
      <c r="J78" s="54">
        <v>144050</v>
      </c>
      <c r="K78" s="54"/>
      <c r="L78" s="98"/>
      <c r="M78" s="79"/>
      <c r="N78" s="54"/>
      <c r="O78" s="54"/>
      <c r="P78" s="125"/>
    </row>
    <row r="79" spans="1:16" ht="31.5" customHeight="1">
      <c r="A79" s="22" t="s">
        <v>62</v>
      </c>
      <c r="B79" s="34" t="s">
        <v>16</v>
      </c>
      <c r="C79" s="62">
        <v>101000000</v>
      </c>
      <c r="D79" s="35">
        <f t="shared" si="4"/>
        <v>4915000</v>
      </c>
      <c r="E79" s="31">
        <v>340000</v>
      </c>
      <c r="F79" s="31">
        <v>345000</v>
      </c>
      <c r="G79" s="31">
        <v>1062900</v>
      </c>
      <c r="H79" s="31">
        <v>334000</v>
      </c>
      <c r="I79" s="54">
        <v>348000</v>
      </c>
      <c r="J79" s="54">
        <v>338700</v>
      </c>
      <c r="K79" s="54">
        <v>338600</v>
      </c>
      <c r="L79" s="54">
        <v>343500</v>
      </c>
      <c r="M79" s="31">
        <v>356900</v>
      </c>
      <c r="N79" s="54">
        <v>399000</v>
      </c>
      <c r="O79" s="54">
        <v>400000</v>
      </c>
      <c r="P79" s="125">
        <v>308400</v>
      </c>
    </row>
    <row r="80" spans="1:16" ht="30.75" customHeight="1">
      <c r="A80" s="22" t="s">
        <v>62</v>
      </c>
      <c r="B80" s="34" t="s">
        <v>103</v>
      </c>
      <c r="C80" s="62">
        <v>101000000</v>
      </c>
      <c r="D80" s="35">
        <f>SUM(E80:P80)</f>
        <v>94400</v>
      </c>
      <c r="E80" s="31"/>
      <c r="F80" s="54"/>
      <c r="G80" s="54"/>
      <c r="H80" s="54"/>
      <c r="I80" s="54"/>
      <c r="J80" s="54">
        <v>11100</v>
      </c>
      <c r="K80" s="54">
        <v>11100</v>
      </c>
      <c r="L80" s="54">
        <v>11300</v>
      </c>
      <c r="M80" s="54">
        <v>15300</v>
      </c>
      <c r="N80" s="54">
        <v>15300</v>
      </c>
      <c r="O80" s="54">
        <v>15300</v>
      </c>
      <c r="P80" s="54">
        <v>15000</v>
      </c>
    </row>
    <row r="81" spans="1:16" ht="30.75" customHeight="1">
      <c r="A81" s="22" t="s">
        <v>62</v>
      </c>
      <c r="B81" s="34" t="s">
        <v>33</v>
      </c>
      <c r="C81" s="62">
        <v>101000000</v>
      </c>
      <c r="D81" s="35">
        <f t="shared" si="4"/>
        <v>18000</v>
      </c>
      <c r="E81" s="31"/>
      <c r="F81" s="54"/>
      <c r="G81" s="54"/>
      <c r="H81" s="54"/>
      <c r="I81" s="54"/>
      <c r="J81" s="54">
        <v>6000</v>
      </c>
      <c r="K81" s="54">
        <v>6000</v>
      </c>
      <c r="L81" s="54">
        <v>6000</v>
      </c>
      <c r="M81" s="79"/>
      <c r="N81" s="54"/>
      <c r="O81" s="54"/>
      <c r="P81" s="54"/>
    </row>
    <row r="82" spans="1:16" ht="29.25" customHeight="1">
      <c r="A82" s="22" t="s">
        <v>62</v>
      </c>
      <c r="B82" s="34" t="s">
        <v>35</v>
      </c>
      <c r="C82" s="62">
        <v>101000000</v>
      </c>
      <c r="D82" s="35">
        <f>SUM(E82:P82)</f>
        <v>177900</v>
      </c>
      <c r="E82" s="31"/>
      <c r="F82" s="54"/>
      <c r="G82" s="54">
        <v>18300</v>
      </c>
      <c r="H82" s="54"/>
      <c r="I82" s="54">
        <v>38100</v>
      </c>
      <c r="J82" s="54">
        <v>0</v>
      </c>
      <c r="K82" s="54">
        <v>92400</v>
      </c>
      <c r="L82" s="54"/>
      <c r="M82" s="79">
        <v>14900</v>
      </c>
      <c r="N82" s="54">
        <v>8800</v>
      </c>
      <c r="O82" s="54"/>
      <c r="P82" s="125">
        <v>5400</v>
      </c>
    </row>
    <row r="83" spans="1:16" ht="29.25" customHeight="1">
      <c r="A83" s="22" t="s">
        <v>62</v>
      </c>
      <c r="B83" s="34" t="s">
        <v>87</v>
      </c>
      <c r="C83" s="62">
        <v>101000000</v>
      </c>
      <c r="D83" s="35">
        <f t="shared" si="4"/>
        <v>400</v>
      </c>
      <c r="E83" s="31"/>
      <c r="F83" s="54"/>
      <c r="G83" s="54"/>
      <c r="H83" s="54"/>
      <c r="I83" s="98"/>
      <c r="J83" s="98"/>
      <c r="K83" s="54">
        <v>400</v>
      </c>
      <c r="L83" s="54"/>
      <c r="M83" s="79"/>
      <c r="N83" s="54"/>
      <c r="O83" s="54"/>
      <c r="P83" s="125"/>
    </row>
    <row r="84" spans="1:17" ht="21.75" customHeight="1">
      <c r="A84" s="24" t="s">
        <v>38</v>
      </c>
      <c r="B84" s="20" t="s">
        <v>41</v>
      </c>
      <c r="C84" s="33"/>
      <c r="D84" s="35">
        <f>SUM(D57:D83)</f>
        <v>62472000.00000001</v>
      </c>
      <c r="E84" s="39">
        <f>SUM(E57:E83)</f>
        <v>846750</v>
      </c>
      <c r="F84" s="55">
        <f aca="true" t="shared" si="5" ref="F84:P84">SUM(F57:F83)</f>
        <v>826900</v>
      </c>
      <c r="G84" s="55">
        <f t="shared" si="5"/>
        <v>1535300</v>
      </c>
      <c r="H84" s="55">
        <f t="shared" si="5"/>
        <v>853800</v>
      </c>
      <c r="I84" s="55">
        <f t="shared" si="5"/>
        <v>1067100</v>
      </c>
      <c r="J84" s="55">
        <f t="shared" si="5"/>
        <v>955900</v>
      </c>
      <c r="K84" s="55">
        <f t="shared" si="5"/>
        <v>1544050</v>
      </c>
      <c r="L84" s="55">
        <f t="shared" si="5"/>
        <v>11348690</v>
      </c>
      <c r="M84" s="39">
        <f t="shared" si="5"/>
        <v>842700</v>
      </c>
      <c r="N84" s="55">
        <f t="shared" si="5"/>
        <v>7584937</v>
      </c>
      <c r="O84" s="55">
        <f t="shared" si="5"/>
        <v>31609484.51</v>
      </c>
      <c r="P84" s="55">
        <f t="shared" si="5"/>
        <v>3456388.49</v>
      </c>
      <c r="Q84" s="60">
        <f>P84+O84+N84+M84+L84+K84+J84+I84+H84+G84+F84+E84</f>
        <v>62472000</v>
      </c>
    </row>
    <row r="85" spans="1:16" ht="13.5" customHeight="1">
      <c r="A85" s="22"/>
      <c r="B85" s="15"/>
      <c r="C85" s="18"/>
      <c r="D85" s="17"/>
      <c r="E85" s="17"/>
      <c r="F85" s="56"/>
      <c r="G85" s="56"/>
      <c r="H85" s="56"/>
      <c r="I85" s="56"/>
      <c r="J85" s="56"/>
      <c r="K85" s="56"/>
      <c r="L85" s="56"/>
      <c r="M85" s="80"/>
      <c r="N85" s="56"/>
      <c r="O85" s="56"/>
      <c r="P85" s="122"/>
    </row>
    <row r="86" spans="1:16" ht="15">
      <c r="A86" s="141" t="s">
        <v>18</v>
      </c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3"/>
    </row>
    <row r="87" spans="1:16" ht="18" customHeight="1">
      <c r="A87" s="25"/>
      <c r="B87" s="1"/>
      <c r="C87" s="1"/>
      <c r="D87" s="1"/>
      <c r="E87" s="1"/>
      <c r="F87" s="57"/>
      <c r="G87" s="57"/>
      <c r="H87" s="57"/>
      <c r="I87" s="57"/>
      <c r="J87" s="57"/>
      <c r="K87" s="57"/>
      <c r="L87" s="57"/>
      <c r="M87" s="81"/>
      <c r="N87" s="57"/>
      <c r="O87" s="57"/>
      <c r="P87" s="126"/>
    </row>
    <row r="88" spans="1:16" ht="61.5" customHeight="1">
      <c r="A88" s="22" t="s">
        <v>39</v>
      </c>
      <c r="B88" s="20" t="s">
        <v>41</v>
      </c>
      <c r="C88" s="1"/>
      <c r="D88" s="4"/>
      <c r="E88" s="4"/>
      <c r="F88" s="58"/>
      <c r="G88" s="58"/>
      <c r="H88" s="58"/>
      <c r="I88" s="58"/>
      <c r="J88" s="58"/>
      <c r="K88" s="58"/>
      <c r="L88" s="58"/>
      <c r="M88" s="82"/>
      <c r="N88" s="58"/>
      <c r="O88" s="58"/>
      <c r="P88" s="127"/>
    </row>
    <row r="89" spans="1:16" ht="35.25" customHeight="1">
      <c r="A89" s="22" t="s">
        <v>62</v>
      </c>
      <c r="B89" s="92" t="s">
        <v>93</v>
      </c>
      <c r="C89" s="62">
        <v>101000000</v>
      </c>
      <c r="D89" s="93">
        <v>675000</v>
      </c>
      <c r="E89" s="94"/>
      <c r="F89" s="95"/>
      <c r="G89" s="95"/>
      <c r="H89" s="95"/>
      <c r="I89" s="95"/>
      <c r="J89" s="95"/>
      <c r="K89" s="95">
        <v>675000</v>
      </c>
      <c r="L89" s="95"/>
      <c r="M89" s="96"/>
      <c r="N89" s="95"/>
      <c r="O89" s="95"/>
      <c r="P89" s="128"/>
    </row>
    <row r="90" spans="1:16" ht="58.5" customHeight="1">
      <c r="A90" s="22" t="s">
        <v>32</v>
      </c>
      <c r="B90" s="19" t="s">
        <v>54</v>
      </c>
      <c r="C90" s="7"/>
      <c r="D90" s="6">
        <f>D84+D89</f>
        <v>63147000.00000001</v>
      </c>
      <c r="E90" s="6">
        <f aca="true" t="shared" si="6" ref="E90:P90">E84+E89</f>
        <v>846750</v>
      </c>
      <c r="F90" s="55">
        <f t="shared" si="6"/>
        <v>826900</v>
      </c>
      <c r="G90" s="55">
        <f t="shared" si="6"/>
        <v>1535300</v>
      </c>
      <c r="H90" s="55">
        <f t="shared" si="6"/>
        <v>853800</v>
      </c>
      <c r="I90" s="55">
        <f t="shared" si="6"/>
        <v>1067100</v>
      </c>
      <c r="J90" s="55">
        <f t="shared" si="6"/>
        <v>955900</v>
      </c>
      <c r="K90" s="55">
        <f t="shared" si="6"/>
        <v>2219050</v>
      </c>
      <c r="L90" s="55">
        <f t="shared" si="6"/>
        <v>11348690</v>
      </c>
      <c r="M90" s="39">
        <f t="shared" si="6"/>
        <v>842700</v>
      </c>
      <c r="N90" s="55">
        <f>N84+N89</f>
        <v>7584937</v>
      </c>
      <c r="O90" s="55">
        <f t="shared" si="6"/>
        <v>31609484.51</v>
      </c>
      <c r="P90" s="55">
        <f t="shared" si="6"/>
        <v>3456388.49</v>
      </c>
    </row>
    <row r="91" spans="1:16" ht="12" customHeight="1">
      <c r="A91" s="25"/>
      <c r="B91" s="19"/>
      <c r="C91" s="7"/>
      <c r="D91" s="6"/>
      <c r="E91" s="6"/>
      <c r="F91" s="55"/>
      <c r="G91" s="55"/>
      <c r="H91" s="55"/>
      <c r="I91" s="55"/>
      <c r="J91" s="55"/>
      <c r="K91" s="55"/>
      <c r="L91" s="55"/>
      <c r="M91" s="39"/>
      <c r="N91" s="55"/>
      <c r="O91" s="55"/>
      <c r="P91" s="129"/>
    </row>
    <row r="92" spans="1:16" ht="39.75" customHeight="1">
      <c r="A92" s="25" t="s">
        <v>61</v>
      </c>
      <c r="B92" s="19"/>
      <c r="C92" s="7"/>
      <c r="D92" s="6"/>
      <c r="E92" s="6"/>
      <c r="F92" s="55"/>
      <c r="G92" s="55"/>
      <c r="H92" s="55"/>
      <c r="I92" s="55"/>
      <c r="J92" s="55"/>
      <c r="K92" s="55"/>
      <c r="L92" s="55"/>
      <c r="M92" s="39"/>
      <c r="N92" s="55"/>
      <c r="O92" s="55"/>
      <c r="P92" s="129"/>
    </row>
    <row r="93" spans="1:16" ht="48.75" customHeight="1" thickBot="1">
      <c r="A93" s="26" t="s">
        <v>19</v>
      </c>
      <c r="B93" s="28" t="s">
        <v>55</v>
      </c>
      <c r="C93" s="29"/>
      <c r="D93" s="27"/>
      <c r="E93" s="27"/>
      <c r="F93" s="59"/>
      <c r="G93" s="59"/>
      <c r="H93" s="59"/>
      <c r="I93" s="59"/>
      <c r="J93" s="59"/>
      <c r="K93" s="59"/>
      <c r="L93" s="59"/>
      <c r="M93" s="83"/>
      <c r="N93" s="59"/>
      <c r="O93" s="59"/>
      <c r="P93" s="130"/>
    </row>
    <row r="94" spans="1:32" ht="12" customHeight="1">
      <c r="A94" s="12"/>
      <c r="B94" s="12"/>
      <c r="C94" s="12"/>
      <c r="D94" s="5"/>
      <c r="E94" s="5"/>
      <c r="F94" s="46"/>
      <c r="G94" s="46"/>
      <c r="H94" s="46"/>
      <c r="I94" s="46"/>
      <c r="J94" s="46"/>
      <c r="K94" s="46"/>
      <c r="L94" s="46"/>
      <c r="M94" s="106"/>
      <c r="N94" s="46"/>
      <c r="O94" s="46"/>
      <c r="P94" s="46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</row>
    <row r="95" spans="1:32" ht="15">
      <c r="A95" s="12"/>
      <c r="B95" s="12"/>
      <c r="C95" s="12"/>
      <c r="D95" s="5"/>
      <c r="E95" s="5"/>
      <c r="F95" s="46"/>
      <c r="G95" s="46"/>
      <c r="H95" s="46"/>
      <c r="I95" s="46"/>
      <c r="J95" s="46"/>
      <c r="K95" s="46"/>
      <c r="L95" s="46"/>
      <c r="M95" s="106"/>
      <c r="N95" s="46"/>
      <c r="O95" s="46"/>
      <c r="P95" s="46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</row>
    <row r="96" spans="1:32" ht="15.75">
      <c r="A96" s="67" t="s">
        <v>64</v>
      </c>
      <c r="B96" s="67" t="s">
        <v>69</v>
      </c>
      <c r="C96" s="68"/>
      <c r="D96" s="68"/>
      <c r="E96" s="67"/>
      <c r="F96" s="155" t="s">
        <v>68</v>
      </c>
      <c r="G96" s="155"/>
      <c r="H96" s="155"/>
      <c r="I96" s="46"/>
      <c r="J96" s="46"/>
      <c r="K96" s="46"/>
      <c r="L96" s="46"/>
      <c r="M96" s="106"/>
      <c r="N96" s="46"/>
      <c r="O96" s="46"/>
      <c r="P96" s="46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</row>
    <row r="97" spans="1:32" ht="12.75">
      <c r="A97" s="65"/>
      <c r="B97" s="65"/>
      <c r="C97" s="65"/>
      <c r="D97" s="65"/>
      <c r="E97" s="65"/>
      <c r="F97" s="66"/>
      <c r="G97" s="66"/>
      <c r="H97" s="66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</row>
    <row r="98" spans="1:32" ht="35.25" customHeight="1">
      <c r="A98" s="65"/>
      <c r="B98" s="65"/>
      <c r="C98" s="65"/>
      <c r="D98" s="61"/>
      <c r="E98" s="90">
        <f>754309.21+E53-E90</f>
        <v>511259.20999999996</v>
      </c>
      <c r="F98" s="91">
        <f>E98+F53-F90</f>
        <v>356859.20999999996</v>
      </c>
      <c r="G98" s="91">
        <f aca="true" t="shared" si="7" ref="G98:P98">F98+G53-G90</f>
        <v>159459.20999999996</v>
      </c>
      <c r="H98" s="91">
        <f>G98+H53-H90</f>
        <v>11859.209999999963</v>
      </c>
      <c r="I98" s="91">
        <f t="shared" si="7"/>
        <v>292259.20999999996</v>
      </c>
      <c r="J98" s="91">
        <f>I98+J53-J90</f>
        <v>302259.20999999996</v>
      </c>
      <c r="K98" s="91">
        <f t="shared" si="7"/>
        <v>407709.20999999996</v>
      </c>
      <c r="L98" s="91">
        <f t="shared" si="7"/>
        <v>6293.300000000745</v>
      </c>
      <c r="M98" s="107">
        <f t="shared" si="7"/>
        <v>893.3000000007451</v>
      </c>
      <c r="N98" s="91">
        <f>M98+N53-N90</f>
        <v>66573.23000000045</v>
      </c>
      <c r="O98" s="91">
        <f t="shared" si="7"/>
        <v>8729.949999999255</v>
      </c>
      <c r="P98" s="91">
        <f t="shared" si="7"/>
        <v>9.209999999031425</v>
      </c>
      <c r="Q98" s="73"/>
      <c r="R98" s="73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</row>
    <row r="99" spans="1:32" ht="12.75">
      <c r="A99" s="69"/>
      <c r="B99" s="69"/>
      <c r="C99" s="69"/>
      <c r="D99" s="69"/>
      <c r="E99" s="69"/>
      <c r="F99" s="70"/>
      <c r="G99" s="70"/>
      <c r="H99" s="70"/>
      <c r="I99" s="71"/>
      <c r="J99" s="71"/>
      <c r="K99" s="71"/>
      <c r="L99" s="71"/>
      <c r="M99" s="108"/>
      <c r="N99" s="71"/>
      <c r="O99" s="71"/>
      <c r="P99" s="71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</row>
    <row r="100" spans="1:32" ht="12.75">
      <c r="A100" s="152"/>
      <c r="B100" s="152"/>
      <c r="C100" s="152"/>
      <c r="D100" s="152"/>
      <c r="E100" s="69"/>
      <c r="F100" s="70"/>
      <c r="G100" s="70"/>
      <c r="H100" s="70"/>
      <c r="I100" s="71"/>
      <c r="J100" s="71"/>
      <c r="K100" s="71"/>
      <c r="L100" s="71"/>
      <c r="M100" s="108"/>
      <c r="N100" s="71"/>
      <c r="O100" s="71"/>
      <c r="P100" s="71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</row>
    <row r="101" spans="1:32" ht="12.75">
      <c r="A101" s="69"/>
      <c r="B101" s="69"/>
      <c r="C101" s="69"/>
      <c r="D101" s="69"/>
      <c r="E101" s="69"/>
      <c r="F101" s="70"/>
      <c r="G101" s="70"/>
      <c r="H101" s="70"/>
      <c r="I101" s="72"/>
      <c r="J101" s="72"/>
      <c r="K101" s="72"/>
      <c r="L101" s="72"/>
      <c r="M101" s="109"/>
      <c r="N101" s="72"/>
      <c r="O101" s="72"/>
      <c r="P101" s="72"/>
      <c r="Q101" s="47"/>
      <c r="R101" s="47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</row>
    <row r="102" spans="1:32" ht="12.75">
      <c r="A102" s="65"/>
      <c r="B102" s="65"/>
      <c r="C102" s="65"/>
      <c r="D102" s="65"/>
      <c r="E102" s="65"/>
      <c r="F102" s="66"/>
      <c r="G102" s="66"/>
      <c r="H102" s="66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</row>
    <row r="103" spans="1:32" ht="12.75">
      <c r="A103" s="65"/>
      <c r="B103" s="65"/>
      <c r="C103" s="65"/>
      <c r="D103" s="65"/>
      <c r="E103" s="65"/>
      <c r="F103" s="66"/>
      <c r="G103" s="66"/>
      <c r="H103" s="66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</row>
    <row r="104" spans="1:32" ht="12.75">
      <c r="A104" s="65"/>
      <c r="B104" s="65"/>
      <c r="C104" s="65"/>
      <c r="D104" s="65"/>
      <c r="E104" s="65"/>
      <c r="F104" s="66"/>
      <c r="G104" s="66"/>
      <c r="H104" s="66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</row>
    <row r="105" spans="1:32" ht="12.75">
      <c r="A105" s="65"/>
      <c r="B105" s="65"/>
      <c r="C105" s="65"/>
      <c r="D105" s="65"/>
      <c r="E105" s="65"/>
      <c r="F105" s="66"/>
      <c r="G105" s="66"/>
      <c r="H105" s="66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</row>
    <row r="106" spans="17:32" ht="12.75"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</row>
    <row r="107" spans="3:32" ht="12.75">
      <c r="C107" s="65" t="s">
        <v>81</v>
      </c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</row>
    <row r="108" spans="17:32" ht="12.75"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</row>
    <row r="109" spans="17:32" ht="12.75"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</row>
    <row r="110" spans="17:32" ht="12.75"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</row>
    <row r="111" spans="17:32" ht="12.75"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</row>
    <row r="112" spans="17:32" ht="12.75"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</row>
    <row r="113" spans="17:32" ht="12.75"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</row>
    <row r="114" spans="17:32" ht="12.75"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</row>
    <row r="115" spans="17:32" ht="12.75"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</row>
    <row r="116" spans="17:32" ht="12.75"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</row>
    <row r="117" spans="17:32" ht="12.75"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</row>
    <row r="118" spans="17:32" ht="12.75"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</row>
    <row r="119" spans="17:32" ht="12.75"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</row>
    <row r="120" spans="17:32" ht="12.75"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</row>
    <row r="121" spans="17:32" ht="12.75"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</row>
    <row r="122" spans="17:32" ht="12.75"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</row>
    <row r="123" spans="17:32" ht="12.75"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</row>
    <row r="124" spans="17:32" ht="12.75"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</row>
    <row r="125" spans="17:32" ht="12.75"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</row>
    <row r="126" spans="17:32" ht="12.75"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</row>
    <row r="127" spans="17:32" ht="12.75"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</row>
    <row r="128" spans="17:32" ht="12.75"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</row>
    <row r="129" spans="17:32" ht="12.75"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</row>
    <row r="130" spans="17:32" ht="12.75"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</row>
    <row r="131" spans="17:32" ht="12.75"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</row>
    <row r="132" spans="17:32" ht="12.75"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</row>
    <row r="133" spans="17:32" ht="12.75"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</row>
    <row r="134" spans="17:32" ht="12.75"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</row>
    <row r="135" spans="17:32" ht="12.75"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</row>
    <row r="136" spans="17:32" ht="12.75"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</row>
    <row r="137" spans="17:32" ht="12.75"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</row>
    <row r="138" spans="17:32" ht="12.75"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</row>
    <row r="139" spans="17:32" ht="12.75"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</row>
    <row r="140" spans="17:32" ht="12.75"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</row>
    <row r="141" spans="17:32" ht="12.75"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</row>
    <row r="142" spans="17:32" ht="12.75"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</row>
    <row r="143" spans="17:32" ht="12.75"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</row>
    <row r="144" spans="17:32" ht="12.75"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</row>
    <row r="145" spans="17:32" ht="12.75"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</row>
    <row r="146" spans="17:32" ht="12.75"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</row>
    <row r="147" spans="17:32" ht="12.75"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</row>
    <row r="148" spans="17:32" ht="12.75"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</row>
    <row r="149" spans="17:32" ht="12.75"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</row>
    <row r="150" spans="17:32" ht="12.75"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</row>
    <row r="151" spans="17:32" ht="12.75"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</row>
    <row r="152" spans="17:32" ht="12.75"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</row>
    <row r="153" spans="17:32" ht="12.75"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</row>
    <row r="154" spans="17:32" ht="12.75"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</row>
    <row r="155" spans="17:32" ht="12.75"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</row>
    <row r="156" spans="17:32" ht="12.75"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</row>
    <row r="157" spans="17:32" ht="12.75"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</row>
    <row r="158" spans="17:32" ht="12.75"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</row>
    <row r="159" spans="17:32" ht="12.75"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</row>
    <row r="160" spans="17:32" ht="12.75"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</row>
    <row r="161" spans="17:32" ht="12.75"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</row>
    <row r="162" spans="17:32" ht="12.75"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</row>
    <row r="163" spans="17:32" ht="12.75"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</row>
    <row r="164" spans="17:32" ht="12.75"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</row>
    <row r="165" spans="17:32" ht="12.75"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</row>
    <row r="166" spans="17:32" ht="12.75"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</row>
    <row r="167" spans="17:32" ht="12.75"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</row>
    <row r="168" spans="17:32" ht="12.75"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</row>
    <row r="169" spans="17:32" ht="12.75"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</row>
    <row r="170" spans="17:32" ht="12.75"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</row>
    <row r="171" spans="17:32" ht="12.75"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</row>
    <row r="172" spans="17:32" ht="12.75"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</row>
    <row r="173" spans="17:32" ht="12.75"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</row>
    <row r="174" spans="17:32" ht="12.75"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</row>
    <row r="175" spans="17:32" ht="12.75"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</row>
    <row r="176" spans="17:32" ht="12.75"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</row>
    <row r="177" spans="17:32" ht="12.75"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</row>
    <row r="178" spans="17:32" ht="12.75"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</row>
    <row r="179" spans="17:32" ht="12.75"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</row>
    <row r="180" spans="17:32" ht="12.75"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</row>
    <row r="181" spans="17:32" ht="12.75"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</row>
    <row r="182" spans="17:32" ht="12.75"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</row>
    <row r="183" spans="17:32" ht="12.75"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</row>
    <row r="184" spans="17:32" ht="12.75"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</row>
    <row r="185" spans="17:32" ht="12.75"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</row>
    <row r="186" spans="17:32" ht="12.75"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</row>
    <row r="187" spans="17:32" ht="12.75"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</row>
    <row r="188" spans="17:32" ht="12.75"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</row>
    <row r="189" spans="17:32" ht="12.75"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</row>
    <row r="190" spans="17:32" ht="12.75"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</row>
    <row r="191" spans="17:32" ht="12.75"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</row>
    <row r="192" spans="17:32" ht="12.75"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</row>
    <row r="193" spans="17:32" ht="12.75"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</row>
    <row r="194" spans="17:32" ht="12.75"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</row>
    <row r="195" spans="17:32" ht="12.75"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</row>
    <row r="196" spans="17:32" ht="12.75"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</row>
    <row r="197" spans="17:32" ht="12.75"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</row>
    <row r="198" spans="17:32" ht="12.75"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</row>
    <row r="199" spans="17:32" ht="12.75"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</row>
    <row r="200" spans="17:32" ht="12.75"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</row>
    <row r="201" spans="17:32" ht="12.75"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</row>
    <row r="202" spans="17:32" ht="12.75"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</row>
    <row r="203" spans="17:32" ht="12.75"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</row>
    <row r="204" spans="17:32" ht="12.75"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</row>
    <row r="205" spans="17:32" ht="12.75"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</row>
    <row r="206" spans="17:32" ht="12.75"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</row>
    <row r="207" spans="17:32" ht="12.75"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</row>
    <row r="208" spans="17:32" ht="12.75"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</row>
    <row r="209" spans="17:32" ht="12.75"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</row>
    <row r="210" spans="17:32" ht="12.75"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</row>
    <row r="211" spans="17:32" ht="12.75"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</row>
    <row r="212" spans="17:32" ht="12.75"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</row>
    <row r="213" spans="17:32" ht="12.75"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</row>
    <row r="214" spans="17:32" ht="12.75"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</row>
    <row r="215" spans="17:32" ht="12.75"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</row>
    <row r="216" spans="17:32" ht="12.75"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</row>
    <row r="217" spans="17:32" ht="12.75"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</row>
    <row r="218" spans="17:32" ht="12.75"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</row>
    <row r="219" spans="17:32" ht="12.75"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</row>
    <row r="220" spans="17:32" ht="12.75"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</row>
    <row r="221" spans="17:32" ht="12.75"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</row>
    <row r="222" spans="17:32" ht="12.75"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</row>
    <row r="223" spans="17:32" ht="12.75"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</row>
    <row r="224" spans="17:32" ht="12.75"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</row>
    <row r="225" spans="17:32" ht="12.75"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</row>
    <row r="226" spans="17:32" ht="12.75"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</row>
    <row r="227" spans="17:32" ht="12.75"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</row>
    <row r="228" spans="17:32" ht="12.75"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</row>
    <row r="229" spans="17:32" ht="12.75"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</row>
    <row r="230" spans="17:32" ht="12.75"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</row>
    <row r="231" spans="17:32" ht="12.75"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</row>
    <row r="232" spans="17:32" ht="12.75"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</row>
    <row r="233" spans="17:32" ht="12.75"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</row>
    <row r="234" spans="17:32" ht="12.75"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</row>
    <row r="235" spans="17:32" ht="12.75"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</row>
    <row r="236" spans="17:32" ht="12.75"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</row>
    <row r="237" spans="17:32" ht="12.75"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</row>
    <row r="238" spans="17:32" ht="12.75"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</row>
    <row r="239" spans="17:32" ht="12.75"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</row>
    <row r="240" spans="17:32" ht="12.75"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</row>
    <row r="241" spans="17:32" ht="12.75"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</row>
    <row r="242" spans="17:32" ht="12.75"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</row>
    <row r="243" spans="17:32" ht="12.75"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</row>
    <row r="244" spans="17:32" ht="12.75"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</row>
    <row r="245" spans="17:32" ht="12.75"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</row>
    <row r="246" spans="17:32" ht="12.75"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</row>
    <row r="247" spans="17:32" ht="12.75"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</row>
    <row r="248" spans="17:32" ht="12.75"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</row>
    <row r="249" spans="17:32" ht="12.75"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</row>
    <row r="250" spans="17:32" ht="12.75"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</row>
    <row r="251" spans="17:32" ht="12.75"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</row>
    <row r="252" spans="17:32" ht="12.75"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</row>
    <row r="253" spans="17:32" ht="12.75"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</row>
    <row r="254" spans="17:32" ht="12.75"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</row>
    <row r="255" spans="17:32" ht="12.75"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</row>
    <row r="256" spans="17:32" ht="12.75"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</row>
    <row r="257" spans="17:32" ht="12.75"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</row>
    <row r="258" spans="17:32" ht="12.75"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</row>
    <row r="259" spans="17:32" ht="12.75"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</row>
    <row r="260" spans="17:32" ht="12.75"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</row>
    <row r="261" spans="17:32" ht="12.75"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</row>
    <row r="262" spans="17:32" ht="12.75"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</row>
    <row r="263" spans="17:32" ht="12.75"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</row>
    <row r="264" spans="17:32" ht="12.75"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</row>
    <row r="265" spans="17:32" ht="12.75"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</row>
    <row r="266" spans="17:32" ht="12.75"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</row>
    <row r="267" spans="17:32" ht="12.75"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</row>
    <row r="268" spans="17:32" ht="12.75"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</row>
    <row r="269" spans="17:32" ht="12.75"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</row>
    <row r="270" spans="17:32" ht="12.75"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</row>
    <row r="271" spans="17:32" ht="12.75"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</row>
    <row r="272" spans="17:32" ht="12.75"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</row>
    <row r="273" spans="17:32" ht="12.75"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</row>
    <row r="274" spans="17:32" ht="12.75"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</row>
    <row r="275" spans="17:32" ht="12.75"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</row>
    <row r="276" spans="17:32" ht="12.75"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</row>
    <row r="277" spans="17:32" ht="12.75"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</row>
    <row r="278" spans="17:32" ht="12.75"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</row>
    <row r="279" spans="17:32" ht="12.75"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</row>
    <row r="280" spans="17:32" ht="12.75"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</row>
    <row r="281" spans="17:32" ht="12.75"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</row>
    <row r="282" spans="17:32" ht="12.75"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</row>
    <row r="283" spans="17:32" ht="12.75"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</row>
    <row r="284" spans="17:32" ht="12.75"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</row>
    <row r="285" spans="17:32" ht="12.75"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</row>
    <row r="286" spans="17:32" ht="12.75"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</row>
    <row r="287" spans="17:32" ht="12.75"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</row>
    <row r="288" spans="17:32" ht="12.75"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</row>
    <row r="289" spans="17:32" ht="12.75"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</row>
    <row r="290" spans="17:32" ht="12.75"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</row>
    <row r="291" spans="17:32" ht="12.75"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</row>
    <row r="292" spans="17:32" ht="12.75"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</row>
    <row r="293" spans="17:32" ht="12.75"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</row>
    <row r="294" spans="17:32" ht="12.75"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</row>
    <row r="295" spans="17:32" ht="12.75"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</row>
    <row r="296" spans="17:32" ht="12.75"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</row>
    <row r="297" spans="17:32" ht="12.75"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</row>
    <row r="298" spans="17:32" ht="12.75"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</row>
    <row r="299" spans="17:32" ht="12.75"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</row>
    <row r="300" spans="17:32" ht="12.75"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</row>
    <row r="301" spans="17:32" ht="12.75"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</row>
    <row r="302" spans="17:32" ht="12.75"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</row>
    <row r="303" spans="17:32" ht="12.75"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</row>
    <row r="304" spans="17:32" ht="12.75"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</row>
    <row r="305" spans="17:32" ht="12.75"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</row>
    <row r="306" spans="17:32" ht="12.75"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</row>
    <row r="307" spans="17:32" ht="12.75"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</row>
    <row r="308" spans="17:32" ht="12.75"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</row>
    <row r="309" spans="17:32" ht="12.75"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</row>
    <row r="310" spans="17:32" ht="12.75"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</row>
    <row r="311" spans="17:32" ht="12.75"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</row>
    <row r="312" spans="17:32" ht="12.75"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</row>
    <row r="313" spans="17:32" ht="12.75"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</row>
    <row r="314" spans="17:32" ht="12.75"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</row>
    <row r="315" spans="17:32" ht="12.75"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</row>
    <row r="316" spans="17:32" ht="12.75"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</row>
    <row r="317" spans="17:32" ht="12.75"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</row>
    <row r="318" spans="17:32" ht="12.75"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</row>
    <row r="319" spans="17:32" ht="12.75"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</row>
    <row r="320" spans="17:32" ht="12.75"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</row>
    <row r="321" spans="17:32" ht="12.75"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</row>
    <row r="322" spans="17:32" ht="12.75"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</row>
    <row r="323" spans="17:32" ht="12.75"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</row>
    <row r="324" spans="17:32" ht="12.75"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</row>
    <row r="325" spans="17:32" ht="12.75"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</row>
    <row r="326" spans="17:32" ht="12.75"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</row>
    <row r="327" spans="17:32" ht="12.75"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</row>
    <row r="328" spans="17:32" ht="12.75"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</row>
    <row r="329" spans="17:32" ht="12.75"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</row>
    <row r="330" spans="17:32" ht="12.75"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</row>
    <row r="331" spans="17:32" ht="12.75"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</row>
    <row r="332" spans="17:32" ht="12.75"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</row>
    <row r="333" spans="17:32" ht="12.75"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</row>
    <row r="334" spans="17:32" ht="12.75"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</row>
    <row r="335" spans="17:32" ht="12.75"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</row>
    <row r="336" spans="17:32" ht="12.75"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</row>
    <row r="337" spans="17:32" ht="12.75"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</row>
    <row r="338" spans="17:32" ht="12.75"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</row>
    <row r="339" spans="17:32" ht="12.75"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</row>
    <row r="340" spans="17:32" ht="12.75"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</row>
    <row r="341" spans="17:32" ht="12.75"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</row>
    <row r="342" spans="17:32" ht="12.75"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</row>
    <row r="343" spans="17:32" ht="12.75"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</row>
    <row r="344" spans="17:32" ht="12.75"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</row>
    <row r="345" spans="17:32" ht="12.75"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</row>
    <row r="346" spans="17:32" ht="12.75"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</row>
    <row r="347" spans="17:32" ht="12.75"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</row>
    <row r="348" spans="17:32" ht="12.75"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</row>
    <row r="349" spans="17:32" ht="12.75"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</row>
    <row r="350" spans="17:32" ht="12.75"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</row>
    <row r="351" spans="17:32" ht="12.75"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</row>
    <row r="352" spans="17:32" ht="12.75"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</row>
    <row r="353" spans="17:32" ht="12.75"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</row>
    <row r="354" spans="17:32" ht="12.75"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</row>
    <row r="355" spans="17:32" ht="12.75"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</row>
    <row r="356" spans="17:32" ht="12.75"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</row>
    <row r="357" spans="17:32" ht="12.75"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</row>
    <row r="358" spans="17:32" ht="12.75"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</row>
    <row r="359" spans="17:32" ht="12.75"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</row>
    <row r="360" spans="17:32" ht="12.75"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</row>
    <row r="361" spans="17:32" ht="12.75"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</row>
    <row r="362" spans="17:32" ht="12.75"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</row>
    <row r="363" spans="17:32" ht="12.75"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</row>
    <row r="364" spans="17:32" ht="12.75"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</row>
    <row r="365" spans="17:32" ht="12.75"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</row>
    <row r="366" spans="17:32" ht="12.75"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</row>
    <row r="367" spans="17:32" ht="12.75"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</row>
    <row r="368" spans="17:32" ht="12.75"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</row>
    <row r="369" spans="17:32" ht="12.75"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</row>
    <row r="370" spans="17:32" ht="12.75"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</row>
    <row r="371" spans="17:32" ht="12.75"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</row>
    <row r="372" spans="17:32" ht="12.75"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</row>
    <row r="373" spans="17:32" ht="12.75"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</row>
    <row r="374" spans="17:32" ht="12.75"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</row>
    <row r="375" spans="17:32" ht="12.75"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</row>
    <row r="376" spans="17:32" ht="12.75"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</row>
    <row r="377" spans="17:32" ht="12.75"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</row>
    <row r="378" spans="17:32" ht="12.75"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</row>
    <row r="379" spans="17:32" ht="12.75"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</row>
    <row r="380" spans="17:32" ht="12.75"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</row>
    <row r="381" spans="17:32" ht="12.75"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</row>
    <row r="382" spans="17:32" ht="12.75"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</row>
    <row r="383" spans="17:32" ht="12.75"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</row>
    <row r="384" spans="17:32" ht="12.75"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</row>
    <row r="385" spans="17:32" ht="12.75"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</row>
    <row r="386" spans="17:32" ht="12.75"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</row>
    <row r="387" spans="17:32" ht="12.75"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</row>
    <row r="388" spans="17:32" ht="12.75"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</row>
    <row r="389" spans="17:32" ht="12.75"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</row>
    <row r="390" spans="17:32" ht="12.75"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</row>
    <row r="391" spans="17:32" ht="12.75"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</row>
    <row r="392" spans="17:32" ht="12.75"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</row>
    <row r="393" spans="17:32" ht="12.75"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</row>
    <row r="394" spans="17:32" ht="12.75"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</row>
    <row r="395" spans="17:32" ht="12.75"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</row>
    <row r="396" spans="17:32" ht="12.75"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</row>
    <row r="397" spans="17:32" ht="12.75"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</row>
    <row r="398" spans="17:32" ht="12.75"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</row>
    <row r="399" spans="17:32" ht="12.75"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</row>
    <row r="400" spans="17:32" ht="12.75"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</row>
    <row r="401" spans="17:32" ht="12.75"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</row>
    <row r="402" spans="17:32" ht="12.75"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</row>
    <row r="403" spans="17:32" ht="12.75"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</row>
    <row r="404" spans="17:32" ht="12.75"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</row>
    <row r="405" spans="17:32" ht="12.75"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</row>
    <row r="406" spans="17:32" ht="12.75"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</row>
    <row r="407" spans="17:32" ht="12.75"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</row>
    <row r="408" spans="17:32" ht="12.75"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</row>
    <row r="409" spans="17:32" ht="12.75"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</row>
    <row r="410" spans="17:32" ht="12.75"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</row>
    <row r="411" spans="17:32" ht="12.75"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</row>
    <row r="412" spans="17:32" ht="12.75"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</row>
    <row r="413" spans="17:32" ht="12.75"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</row>
    <row r="414" spans="17:32" ht="12.75"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</row>
    <row r="415" spans="17:32" ht="12.75"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</row>
    <row r="416" spans="17:32" ht="12.75"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</row>
    <row r="417" spans="17:32" ht="12.75"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</row>
    <row r="418" spans="17:32" ht="12.75"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</row>
    <row r="419" spans="17:32" ht="12.75"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</row>
    <row r="420" spans="17:32" ht="12.75"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</row>
    <row r="421" spans="17:32" ht="12.75"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</row>
    <row r="422" spans="17:32" ht="12.75"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</row>
    <row r="423" spans="17:32" ht="12.75"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</row>
    <row r="424" spans="17:32" ht="12.75"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</row>
    <row r="425" spans="17:32" ht="12.75"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</row>
    <row r="426" spans="17:32" ht="12.75"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</row>
    <row r="427" spans="17:32" ht="12.75"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</row>
    <row r="428" spans="17:32" ht="12.75"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</row>
    <row r="429" spans="17:32" ht="12.75"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</row>
    <row r="430" spans="17:32" ht="12.75"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</row>
    <row r="431" spans="17:32" ht="12.75"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</row>
    <row r="432" spans="17:32" ht="12.75"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</row>
    <row r="433" spans="17:32" ht="12.75"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</row>
    <row r="434" spans="17:32" ht="12.75"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</row>
    <row r="435" spans="17:32" ht="12.75"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</row>
    <row r="436" spans="17:32" ht="12.75"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</row>
    <row r="437" spans="17:32" ht="12.75"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</row>
    <row r="438" spans="17:32" ht="12.75"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</row>
    <row r="439" spans="17:32" ht="12.75"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</row>
    <row r="440" spans="17:32" ht="12.75"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</row>
    <row r="441" spans="17:32" ht="12.75"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</row>
    <row r="442" spans="17:32" ht="12.75"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</row>
    <row r="443" spans="17:32" ht="12.75"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</row>
    <row r="444" spans="17:32" ht="12.75"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</row>
    <row r="445" spans="17:32" ht="12.75"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</row>
    <row r="446" spans="17:32" ht="12.75"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</row>
    <row r="447" spans="17:32" ht="12.75"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</row>
    <row r="448" spans="17:32" ht="12.75"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</row>
    <row r="449" spans="17:32" ht="12.75"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</row>
    <row r="450" spans="17:32" ht="12.75"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</row>
    <row r="451" spans="17:32" ht="12.75"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</row>
    <row r="452" spans="17:32" ht="12.75"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</row>
    <row r="453" spans="17:32" ht="12.75"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</row>
    <row r="454" spans="17:32" ht="12.75"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</row>
    <row r="455" spans="17:32" ht="12.75"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</row>
    <row r="456" spans="17:32" ht="12.75"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</row>
    <row r="457" spans="17:32" ht="12.75"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</row>
    <row r="458" spans="17:32" ht="12.75"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</row>
    <row r="459" spans="17:32" ht="12.75"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</row>
    <row r="460" spans="17:32" ht="12.75"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</row>
    <row r="461" spans="17:32" ht="12.75"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</row>
    <row r="462" spans="17:32" ht="12.75"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</row>
    <row r="463" spans="17:32" ht="12.75"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</row>
    <row r="464" spans="17:32" ht="12.75"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</row>
    <row r="465" spans="17:32" ht="12.75"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</row>
    <row r="466" spans="17:32" ht="12.75"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</row>
    <row r="467" spans="17:32" ht="12.75"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</row>
    <row r="468" spans="17:32" ht="12.75"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</row>
    <row r="469" spans="17:32" ht="12.75"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</row>
    <row r="470" spans="17:32" ht="12.75"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</row>
    <row r="471" spans="17:32" ht="12.75"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</row>
    <row r="472" spans="17:32" ht="12.75"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</row>
    <row r="473" spans="17:32" ht="12.75"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</row>
    <row r="474" spans="17:32" ht="12.75"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</row>
    <row r="475" spans="17:32" ht="12.75"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</row>
    <row r="476" spans="17:32" ht="12.75"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</row>
    <row r="477" spans="17:32" ht="12.75"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</row>
    <row r="478" spans="17:32" ht="12.75"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</row>
    <row r="479" spans="17:32" ht="12.75"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</row>
    <row r="480" spans="17:32" ht="12.75"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</row>
    <row r="481" spans="17:32" ht="12.75"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</row>
    <row r="482" spans="17:32" ht="12.75"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</row>
    <row r="483" spans="17:32" ht="12.75"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</row>
    <row r="484" spans="17:32" ht="12.75"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</row>
    <row r="485" spans="17:32" ht="12.75"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</row>
    <row r="486" spans="17:32" ht="12.75"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</row>
    <row r="487" spans="17:32" ht="12.75"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</row>
    <row r="488" spans="17:32" ht="12.75"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</row>
    <row r="489" spans="17:32" ht="12.75"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</row>
    <row r="490" spans="17:32" ht="12.75"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</row>
    <row r="491" spans="17:32" ht="12.75"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</row>
    <row r="492" spans="17:32" ht="12.75"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</row>
    <row r="493" spans="17:32" ht="12.75"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</row>
    <row r="494" spans="17:32" ht="12.75"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</row>
    <row r="495" spans="17:32" ht="12.75"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</row>
    <row r="496" spans="17:32" ht="12.75"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</row>
    <row r="497" spans="17:32" ht="12.75"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</row>
    <row r="498" spans="17:32" ht="12.75"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</row>
    <row r="499" spans="17:32" ht="12.75"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</row>
    <row r="500" spans="17:32" ht="12.75"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</row>
    <row r="501" spans="17:32" ht="12.75"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</row>
    <row r="502" spans="17:32" ht="12.75"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</row>
    <row r="503" spans="17:32" ht="12.75"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</row>
    <row r="504" spans="17:32" ht="12.75"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</row>
    <row r="505" spans="17:32" ht="12.75"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</row>
    <row r="506" spans="17:32" ht="12.75"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</row>
    <row r="507" spans="17:32" ht="12.75"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</row>
    <row r="508" spans="17:32" ht="12.75"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</row>
    <row r="509" spans="17:32" ht="12.75"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</row>
    <row r="510" spans="17:32" ht="12.75"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</row>
    <row r="511" spans="17:32" ht="12.75"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</row>
    <row r="512" spans="17:32" ht="12.75"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</row>
    <row r="513" spans="17:32" ht="12.75"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</row>
    <row r="514" spans="17:32" ht="12.75"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</row>
    <row r="515" spans="17:32" ht="12.75"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</row>
    <row r="516" spans="17:32" ht="12.75"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</row>
    <row r="517" spans="17:32" ht="12.75"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</row>
    <row r="518" spans="17:32" ht="12.75"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</row>
    <row r="519" spans="17:32" ht="12.75"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</row>
    <row r="520" spans="17:32" ht="12.75"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</row>
    <row r="521" spans="17:32" ht="12.75"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</row>
    <row r="522" spans="17:32" ht="12.75"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</row>
    <row r="523" spans="17:32" ht="12.75"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</row>
    <row r="524" spans="17:32" ht="12.75"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</row>
    <row r="525" spans="17:32" ht="12.75"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</row>
    <row r="526" spans="17:32" ht="12.75"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</row>
    <row r="527" spans="17:32" ht="12.75"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</row>
    <row r="528" spans="17:32" ht="12.75"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</row>
    <row r="529" spans="17:32" ht="12.75"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</row>
    <row r="530" spans="17:32" ht="12.75"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</row>
    <row r="531" spans="17:32" ht="12.75"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</row>
    <row r="532" spans="17:32" ht="12.75"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</row>
    <row r="533" spans="17:32" ht="12.75"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</row>
    <row r="534" spans="17:32" ht="12.75"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</row>
    <row r="535" spans="17:32" ht="12.75"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</row>
    <row r="536" spans="17:32" ht="12.75"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</row>
    <row r="537" spans="17:32" ht="12.75"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</row>
    <row r="538" spans="17:32" ht="12.75"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</row>
    <row r="539" spans="17:32" ht="12.75"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</row>
    <row r="540" spans="17:32" ht="12.75"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</row>
    <row r="541" spans="17:32" ht="12.75"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</row>
    <row r="542" spans="17:32" ht="12.75"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</row>
    <row r="543" spans="17:32" ht="12.75"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</row>
    <row r="544" spans="17:32" ht="12.75"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</row>
    <row r="545" spans="17:32" ht="12.75"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</row>
    <row r="546" spans="17:32" ht="12.75"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</row>
    <row r="547" spans="17:32" ht="12.75"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</row>
    <row r="548" spans="17:32" ht="12.75"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</row>
    <row r="549" spans="17:32" ht="12.75"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</row>
    <row r="550" spans="17:32" ht="12.75"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</row>
    <row r="551" spans="17:32" ht="12.75"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</row>
    <row r="552" spans="17:32" ht="12.75"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</row>
    <row r="553" spans="17:32" ht="12.75"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</row>
    <row r="554" spans="17:32" ht="12.75"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</row>
    <row r="555" spans="17:32" ht="12.75"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</row>
    <row r="556" spans="17:32" ht="12.75"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</row>
    <row r="557" spans="17:32" ht="12.75"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</row>
    <row r="558" spans="17:32" ht="12.75"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</row>
    <row r="559" spans="17:32" ht="12.75"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</row>
    <row r="560" spans="17:32" ht="12.75"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</row>
    <row r="561" spans="17:32" ht="12.75"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</row>
    <row r="562" spans="17:32" ht="12.75"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</row>
    <row r="563" spans="17:32" ht="12.75"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</row>
    <row r="564" spans="17:32" ht="12.75"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</row>
    <row r="565" spans="17:32" ht="12.75"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</row>
    <row r="566" spans="17:32" ht="12.75"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</row>
    <row r="567" spans="17:32" ht="12.75"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</row>
    <row r="568" spans="17:32" ht="12.75"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</row>
    <row r="569" spans="17:32" ht="12.75"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</row>
    <row r="570" spans="17:32" ht="12.75"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</row>
    <row r="571" spans="17:32" ht="12.75"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</row>
    <row r="572" spans="17:32" ht="12.75"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</row>
    <row r="573" spans="17:32" ht="12.75"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</row>
    <row r="574" spans="17:32" ht="12.75"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</row>
    <row r="575" spans="17:32" ht="12.75"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</row>
    <row r="576" spans="17:32" ht="12.75"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</row>
    <row r="577" spans="17:32" ht="12.75"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</row>
    <row r="578" spans="17:32" ht="12.75"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</row>
    <row r="579" spans="17:32" ht="12.75"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</row>
    <row r="580" spans="17:32" ht="12.75"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</row>
    <row r="581" spans="17:32" ht="12.75"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</row>
    <row r="582" spans="17:32" ht="12.75"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</row>
    <row r="583" spans="17:32" ht="12.75"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</row>
    <row r="584" spans="17:32" ht="12.75"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</row>
    <row r="585" spans="17:32" ht="12.75"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</row>
    <row r="586" spans="17:32" ht="12.75"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</row>
    <row r="587" spans="17:32" ht="12.75"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</row>
    <row r="588" spans="17:32" ht="12.75"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</row>
    <row r="589" spans="17:32" ht="12.75"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</row>
    <row r="590" spans="17:32" ht="12.75"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</row>
    <row r="591" spans="17:32" ht="12.75"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</row>
    <row r="592" spans="17:32" ht="12.75"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</row>
    <row r="593" spans="17:32" ht="12.75"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</row>
    <row r="594" spans="17:32" ht="12.75"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</row>
    <row r="595" spans="17:32" ht="12.75"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</row>
    <row r="596" spans="17:32" ht="12.75"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</row>
    <row r="597" spans="17:32" ht="12.75"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</row>
    <row r="598" spans="17:32" ht="12.75"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</row>
    <row r="599" spans="17:32" ht="12.75"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</row>
    <row r="600" spans="17:32" ht="12.75"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</row>
    <row r="601" spans="17:32" ht="12.75"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</row>
    <row r="602" spans="17:32" ht="12.75"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</row>
    <row r="603" spans="17:32" ht="12.75"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</row>
    <row r="604" spans="17:32" ht="12.75"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</row>
    <row r="605" spans="17:32" ht="12.75"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</row>
    <row r="606" spans="17:32" ht="12.75"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</row>
    <row r="607" spans="17:32" ht="12.75"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</row>
    <row r="608" spans="17:32" ht="12.75"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</row>
    <row r="609" spans="17:32" ht="12.75"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</row>
    <row r="610" spans="17:32" ht="12.75"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</row>
    <row r="611" spans="17:32" ht="12.75"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</row>
    <row r="612" spans="17:32" ht="12.75"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</row>
    <row r="613" spans="17:32" ht="12.75"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</row>
    <row r="614" spans="17:32" ht="12.75"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</row>
    <row r="615" spans="17:32" ht="12.75"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</row>
    <row r="616" spans="17:32" ht="12.75"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</row>
    <row r="617" spans="17:32" ht="12.75"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</row>
    <row r="618" spans="17:32" ht="12.75"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</row>
    <row r="619" spans="17:32" ht="12.75"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</row>
    <row r="620" spans="17:32" ht="12.75"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</row>
    <row r="621" spans="17:32" ht="12.75"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</row>
    <row r="622" spans="17:32" ht="12.75"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</row>
    <row r="623" spans="17:32" ht="12.75"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</row>
    <row r="624" spans="17:32" ht="12.75"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</row>
    <row r="625" spans="17:32" ht="12.75"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</row>
    <row r="626" spans="17:32" ht="12.75"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</row>
    <row r="627" spans="17:32" ht="12.75"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</row>
    <row r="628" spans="17:32" ht="12.75"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</row>
    <row r="629" spans="17:32" ht="12.75"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</row>
    <row r="630" spans="17:32" ht="12.75"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</row>
    <row r="631" spans="17:32" ht="12.75"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</row>
    <row r="632" spans="17:32" ht="12.75"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</row>
    <row r="633" spans="17:32" ht="12.75"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</row>
    <row r="634" spans="17:32" ht="12.75"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</row>
    <row r="635" spans="17:32" ht="12.75"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</row>
    <row r="636" spans="17:32" ht="12.75"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</row>
    <row r="637" spans="17:32" ht="12.75"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</row>
    <row r="638" spans="17:32" ht="12.75"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</row>
    <row r="639" spans="17:32" ht="12.75"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</row>
    <row r="640" spans="17:32" ht="12.75"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</row>
    <row r="641" spans="17:32" ht="12.75"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</row>
    <row r="642" spans="17:32" ht="12.75"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</row>
    <row r="643" spans="17:32" ht="12.75"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</row>
    <row r="644" spans="17:32" ht="12.75"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</row>
    <row r="645" spans="17:32" ht="12.75"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</row>
    <row r="646" spans="17:32" ht="12.75"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</row>
    <row r="647" spans="17:32" ht="12.75"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</row>
    <row r="648" spans="17:32" ht="12.75"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</row>
    <row r="649" spans="17:32" ht="12.75"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</row>
    <row r="650" spans="17:32" ht="12.75"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</row>
    <row r="651" spans="17:32" ht="12.75"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</row>
    <row r="652" spans="17:32" ht="12.75"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</row>
    <row r="653" spans="17:32" ht="12.75"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</row>
    <row r="654" spans="17:32" ht="12.75"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</row>
    <row r="655" spans="17:32" ht="12.75"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</row>
    <row r="656" spans="17:32" ht="12.75"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</row>
    <row r="657" spans="17:32" ht="12.75"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</row>
    <row r="658" spans="17:32" ht="12.75"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</row>
    <row r="659" spans="17:32" ht="12.75"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</row>
    <row r="660" spans="17:32" ht="12.75"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</row>
    <row r="661" spans="17:32" ht="12.75"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</row>
    <row r="662" spans="17:32" ht="12.75"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</row>
    <row r="663" spans="17:32" ht="12.75"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</row>
    <row r="664" spans="17:32" ht="12.75"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</row>
    <row r="665" spans="17:32" ht="12.75"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</row>
    <row r="666" spans="17:32" ht="12.75"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</row>
    <row r="667" spans="17:32" ht="12.75"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</row>
    <row r="668" spans="17:32" ht="12.75"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</row>
    <row r="669" spans="17:32" ht="12.75"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</row>
    <row r="670" spans="17:32" ht="12.75"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</row>
    <row r="671" spans="17:32" ht="12.75"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</row>
    <row r="672" spans="17:32" ht="12.75"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</row>
    <row r="673" spans="17:32" ht="12.75"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</row>
    <row r="674" spans="17:32" ht="12.75"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</row>
    <row r="675" spans="17:32" ht="12.75"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</row>
    <row r="676" spans="17:32" ht="12.75"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</row>
    <row r="677" spans="17:32" ht="12.75"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  <c r="AF677" s="45"/>
    </row>
    <row r="678" spans="17:32" ht="12.75"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</row>
    <row r="679" spans="17:32" ht="12.75"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</row>
    <row r="680" spans="17:32" ht="12.75"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</row>
    <row r="681" spans="17:32" ht="12.75"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</row>
    <row r="682" spans="17:32" ht="12.75"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</row>
    <row r="683" spans="17:32" ht="12.75"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</row>
    <row r="684" spans="17:32" ht="12.75"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</row>
    <row r="685" spans="17:32" ht="12.75"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</row>
    <row r="686" spans="17:32" ht="12.75"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</row>
    <row r="687" spans="17:32" ht="12.75"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</row>
    <row r="688" spans="17:32" ht="12.75"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</row>
    <row r="689" spans="17:32" ht="12.75"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</row>
    <row r="690" spans="17:32" ht="12.75"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  <c r="AF690" s="45"/>
    </row>
    <row r="691" spans="17:32" ht="12.75"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</row>
    <row r="692" spans="17:32" ht="12.75"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</row>
    <row r="693" spans="17:32" ht="12.75"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</row>
    <row r="694" spans="17:32" ht="12.75"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</row>
    <row r="695" spans="17:32" ht="12.75"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</row>
    <row r="696" spans="17:32" ht="12.75"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</row>
    <row r="697" spans="17:32" ht="12.75"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</row>
    <row r="698" spans="17:32" ht="12.75"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</row>
    <row r="699" spans="17:32" ht="12.75"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</row>
    <row r="700" spans="17:32" ht="12.75"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</row>
    <row r="701" spans="17:32" ht="12.75"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</row>
    <row r="702" spans="17:32" ht="12.75"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</row>
    <row r="703" spans="17:32" ht="12.75"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</row>
    <row r="704" spans="17:32" ht="12.75"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</row>
    <row r="705" spans="17:32" ht="12.75"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</row>
    <row r="706" spans="17:32" ht="12.75"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</row>
    <row r="707" spans="17:32" ht="12.75"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</row>
    <row r="708" spans="17:32" ht="12.75"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</row>
    <row r="709" spans="17:32" ht="12.75"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</row>
    <row r="710" spans="17:32" ht="12.75"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</row>
    <row r="711" spans="17:32" ht="12.75"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</row>
    <row r="712" spans="17:32" ht="12.75"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</row>
    <row r="713" spans="17:32" ht="12.75"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</row>
    <row r="714" spans="17:32" ht="12.75"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</row>
    <row r="715" spans="17:32" ht="12.75"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</row>
    <row r="716" spans="17:32" ht="12.75"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</row>
    <row r="717" spans="17:32" ht="12.75"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</row>
    <row r="718" spans="17:32" ht="12.75"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</row>
    <row r="719" spans="17:32" ht="12.75"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</row>
    <row r="720" spans="17:32" ht="12.75"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</row>
    <row r="721" spans="17:32" ht="12.75"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</row>
    <row r="722" spans="17:32" ht="12.75"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</row>
    <row r="723" spans="17:32" ht="12.75"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</row>
    <row r="724" spans="17:32" ht="12.75"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</row>
    <row r="725" spans="17:32" ht="12.75"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</row>
    <row r="726" spans="17:32" ht="12.75"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  <c r="AD726" s="45"/>
      <c r="AE726" s="45"/>
      <c r="AF726" s="45"/>
    </row>
    <row r="727" spans="17:32" ht="12.75"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</row>
    <row r="728" spans="17:32" ht="12.75"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45"/>
      <c r="AE728" s="45"/>
      <c r="AF728" s="45"/>
    </row>
  </sheetData>
  <sheetProtection/>
  <mergeCells count="23">
    <mergeCell ref="I3:P3"/>
    <mergeCell ref="A11:M11"/>
    <mergeCell ref="A13:A14"/>
    <mergeCell ref="B13:B14"/>
    <mergeCell ref="C13:C14"/>
    <mergeCell ref="M4:N4"/>
    <mergeCell ref="I6:J6"/>
    <mergeCell ref="I7:J7"/>
    <mergeCell ref="A100:D100"/>
    <mergeCell ref="A56:C56"/>
    <mergeCell ref="D56:P56"/>
    <mergeCell ref="A86:P86"/>
    <mergeCell ref="F96:H96"/>
    <mergeCell ref="A55:P55"/>
    <mergeCell ref="A49:P49"/>
    <mergeCell ref="G12:H12"/>
    <mergeCell ref="L5:N5"/>
    <mergeCell ref="A19:P19"/>
    <mergeCell ref="A18:P18"/>
    <mergeCell ref="D13:D14"/>
    <mergeCell ref="E13:P13"/>
    <mergeCell ref="I5:K5"/>
    <mergeCell ref="E12:F12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Сущанская Александра</cp:lastModifiedBy>
  <cp:lastPrinted>2022-11-30T08:09:56Z</cp:lastPrinted>
  <dcterms:created xsi:type="dcterms:W3CDTF">1996-10-08T23:32:33Z</dcterms:created>
  <dcterms:modified xsi:type="dcterms:W3CDTF">2022-11-30T08:19:29Z</dcterms:modified>
  <cp:category/>
  <cp:version/>
  <cp:contentType/>
  <cp:contentStatus/>
</cp:coreProperties>
</file>