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<sst xmlns="http://schemas.openxmlformats.org/spreadsheetml/2006/main" count="178" uniqueCount="107">
  <si>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</si>
  <si>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</si>
  <si>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</si>
  <si>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</si>
  <si>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</si>
  <si>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</si>
  <si>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</si>
  <si>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</si>
  <si>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</si>
  <si>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</si>
  <si>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</si>
  <si>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</si>
  <si>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</si>
  <si>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</si>
  <si>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</si>
  <si>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</si>
  <si>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</si>
  <si>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</si>
  <si>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</si>
  <si>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</si>
  <si>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</si>
  <si>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</si>
  <si>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</si>
  <si>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</si>
  <si>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</si>
  <si>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</si>
  <si>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</si>
  <si>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</si>
  <si>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</si>
  <si>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</si>
  <si>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</si>
  <si>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</si>
  <si>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</si>
  <si>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</si>
  <si>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</si>
  <si>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</si>
  <si>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</si>
  <si>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</si>
  <si>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</si>
  <si>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</si>
  <si>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</si>
  <si>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</si>
  <si>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</si>
  <si>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</si>
  <si>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</si>
  <si>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</si>
  <si>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</si>
  <si>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</si>
  <si>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</si>
  <si>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</si>
  <si>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</si>
  <si>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</si>
  <si>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</si>
  <si>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</si>
  <si>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</si>
  <si>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</si>
  <si>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</si>
  <si>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</si>
  <si>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</si>
  <si>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</si>
  <si>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</si>
  <si>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</si>
  <si>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</si>
  <si>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</si>
  <si>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</si>
  <si>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</si>
  <si>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</si>
  <si>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</si>
  <si>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</si>
  <si>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</si>
  <si>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</si>
  <si>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</si>
  <si>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</si>
  <si>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</si>
  <si>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</si>
  <si>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</si>
  <si>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</si>
  <si>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</si>
  <si>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</si>
  <si>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</si>
  <si>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</si>
  <si>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</si>
  <si>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</si>
  <si>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</si>
  <si>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</si>
  <si>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</si>
  <si>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</si>
  <si>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</si>
  <si>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</si>
  <si>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</si>
  <si>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</si>
  <si>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</si>
  <si>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</si>
  <si>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</si>
  <si>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</si>
  <si>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</si>
  <si>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</si>
  <si>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</si>
  <si>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</si>
  <si>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</si>
  <si>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</si>
  <si>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</si>
  <si>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</si>
  <si>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</si>
  <si>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</si>
  <si>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</si>
  <si>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01.10.2022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</si>
</sst>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186" fontId="53" fillId="0" borderId="12" xfId="0" applyNumberFormat="1" applyFont="1" applyBorder="1" applyAlignment="1">
      <alignment/>
    </xf>
    <xf numFmtId="186" fontId="53" fillId="0" borderId="10" xfId="0" applyNumberFormat="1" applyFont="1" applyBorder="1" applyAlignment="1">
      <alignment wrapText="1"/>
    </xf>
    <xf numFmtId="186" fontId="53" fillId="33" borderId="21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90" zoomScaleNormal="90" zoomScalePageLayoutView="0" workbookViewId="0" topLeftCell="A1">
      <pane xSplit="10" ySplit="16" topLeftCell="K54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Q81" sqref="Q81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45" customWidth="1"/>
    <col min="12" max="12" width="13.710937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0" t="s">
        <v>0</v>
      </c>
      <c r="J2" s="110"/>
      <c r="K2" s="110"/>
      <c r="L2" s="110"/>
      <c r="M2" s="110"/>
      <c r="N2" s="110"/>
      <c r="O2" s="110"/>
      <c r="P2" s="111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104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1" t="s">
        <v>1</v>
      </c>
      <c r="J4" s="111"/>
      <c r="K4" s="111"/>
      <c r="L4" s="111"/>
      <c r="M4" s="141" t="s">
        <v>105</v>
      </c>
      <c r="N4" s="141"/>
      <c r="O4" s="111"/>
      <c r="P4" s="111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0"/>
      <c r="P5" s="111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1"/>
      <c r="L6" s="111"/>
      <c r="M6" s="111"/>
      <c r="N6" s="111"/>
      <c r="O6" s="111"/>
      <c r="P6" s="111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1"/>
      <c r="L7" s="111"/>
      <c r="M7" s="111"/>
      <c r="N7" s="111"/>
      <c r="O7" s="111"/>
      <c r="P7" s="111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98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2"/>
      <c r="D12" s="113"/>
      <c r="E12" s="156" t="s">
        <v>106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4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8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19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8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8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0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0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0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0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0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0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0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0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0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0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0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0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0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>
        <v>1590000</v>
      </c>
      <c r="L35" s="50">
        <v>1100000</v>
      </c>
      <c r="M35" s="38"/>
      <c r="N35" s="50"/>
      <c r="O35" s="50"/>
      <c r="P35" s="120">
        <v>1092000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0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50">
        <v>320000</v>
      </c>
      <c r="M37" s="38">
        <v>320000</v>
      </c>
      <c r="N37" s="38">
        <v>320000</v>
      </c>
      <c r="O37" s="38">
        <v>320000</v>
      </c>
      <c r="P37" s="120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50">
        <v>28000</v>
      </c>
      <c r="M38" s="38">
        <v>28000</v>
      </c>
      <c r="N38" s="38">
        <v>28000</v>
      </c>
      <c r="O38" s="38">
        <v>28000</v>
      </c>
      <c r="P38" s="120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5"/>
      <c r="P39" s="121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15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15"/>
      <c r="P41" s="105"/>
      <c r="Q41" s="42"/>
    </row>
    <row r="42" spans="1:17" s="36" customFormat="1" ht="28.5" customHeight="1">
      <c r="A42" s="40" t="s">
        <v>62</v>
      </c>
      <c r="B42" s="37" t="s">
        <v>102</v>
      </c>
      <c r="C42" s="62">
        <v>122002429</v>
      </c>
      <c r="D42" s="38">
        <f>SUM(E42:P42)</f>
        <v>30599400</v>
      </c>
      <c r="E42" s="44"/>
      <c r="F42" s="50"/>
      <c r="G42" s="50"/>
      <c r="H42" s="50"/>
      <c r="I42" s="50"/>
      <c r="J42" s="50"/>
      <c r="K42" s="50"/>
      <c r="L42" s="50">
        <v>9099974.1</v>
      </c>
      <c r="M42" s="38"/>
      <c r="N42" s="50"/>
      <c r="O42" s="105"/>
      <c r="P42" s="105">
        <v>21499425.9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5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259800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23300</v>
      </c>
      <c r="M44" s="102">
        <v>23300</v>
      </c>
      <c r="N44" s="102">
        <v>23300</v>
      </c>
      <c r="O44" s="102">
        <v>23300</v>
      </c>
      <c r="P44" s="122">
        <v>23100</v>
      </c>
      <c r="Q44" s="86"/>
    </row>
    <row r="45" spans="1:17" s="36" customFormat="1" ht="28.5" customHeight="1" hidden="1">
      <c r="A45" s="40" t="s">
        <v>62</v>
      </c>
      <c r="B45" s="37" t="s">
        <v>86</v>
      </c>
      <c r="C45" s="62">
        <v>101000000</v>
      </c>
      <c r="D45" s="38">
        <f>SUM(E45:P45)</f>
        <v>0</v>
      </c>
      <c r="E45" s="104"/>
      <c r="F45" s="103"/>
      <c r="G45" s="103"/>
      <c r="H45" s="103"/>
      <c r="I45" s="103"/>
      <c r="J45" s="103"/>
      <c r="K45" s="103"/>
      <c r="L45" s="134"/>
      <c r="M45" s="104"/>
      <c r="N45" s="103"/>
      <c r="O45" s="105"/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16"/>
      <c r="P46" s="123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48380800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2324500</v>
      </c>
      <c r="L47" s="51">
        <f t="shared" si="2"/>
        <v>10947274.1</v>
      </c>
      <c r="M47" s="76">
        <f t="shared" si="2"/>
        <v>837300</v>
      </c>
      <c r="N47" s="51">
        <f t="shared" si="2"/>
        <v>1337300</v>
      </c>
      <c r="O47" s="51">
        <f t="shared" si="2"/>
        <v>3456300</v>
      </c>
      <c r="P47" s="51">
        <f t="shared" si="2"/>
        <v>23844425.9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17"/>
      <c r="P48" s="124"/>
      <c r="Q48" s="61"/>
    </row>
    <row r="49" spans="1:17" ht="16.5" customHeight="1">
      <c r="A49" s="149" t="s">
        <v>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5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5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18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48380800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2324500</v>
      </c>
      <c r="L53" s="52">
        <f t="shared" si="3"/>
        <v>10947274.1</v>
      </c>
      <c r="M53" s="77">
        <f t="shared" si="3"/>
        <v>837300</v>
      </c>
      <c r="N53" s="52">
        <f t="shared" si="3"/>
        <v>1337300</v>
      </c>
      <c r="O53" s="52">
        <f t="shared" si="3"/>
        <v>3456300</v>
      </c>
      <c r="P53" s="126">
        <f>P47+P50</f>
        <v>23844425.9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8"/>
    </row>
    <row r="55" spans="1:16" ht="18" customHeight="1">
      <c r="A55" s="149" t="s">
        <v>31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16.5" customHeight="1">
      <c r="A56" s="145" t="s">
        <v>9</v>
      </c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34000</v>
      </c>
      <c r="N57" s="99">
        <v>58000</v>
      </c>
      <c r="O57" s="99">
        <v>66600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2917500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427600</v>
      </c>
      <c r="L58" s="53">
        <v>209500</v>
      </c>
      <c r="M58" s="99">
        <v>197000</v>
      </c>
      <c r="N58" s="99">
        <v>378000</v>
      </c>
      <c r="O58" s="53">
        <v>280000</v>
      </c>
      <c r="P58" s="99">
        <v>212900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7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53"/>
      <c r="P60" s="127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53"/>
      <c r="P61" s="127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11000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7">
        <v>11000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87100</v>
      </c>
      <c r="L63" s="53">
        <v>90000</v>
      </c>
      <c r="M63" s="157">
        <v>166500</v>
      </c>
      <c r="N63" s="157">
        <v>102000</v>
      </c>
      <c r="O63" s="157">
        <v>132500</v>
      </c>
      <c r="P63" s="53">
        <v>104900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259800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23300</v>
      </c>
      <c r="M64" s="102">
        <v>23300</v>
      </c>
      <c r="N64" s="102">
        <v>23300</v>
      </c>
      <c r="O64" s="102">
        <v>23300</v>
      </c>
      <c r="P64" s="122">
        <v>23100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7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>
        <v>5500</v>
      </c>
      <c r="L66" s="53"/>
      <c r="M66" s="78"/>
      <c r="N66" s="53"/>
      <c r="O66" s="53"/>
      <c r="P66" s="127">
        <v>3600</v>
      </c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1700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7">
        <v>1700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7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>
        <v>401800</v>
      </c>
      <c r="L69" s="53">
        <v>419400</v>
      </c>
      <c r="M69" s="157">
        <v>10000</v>
      </c>
      <c r="N69" s="157">
        <v>10000</v>
      </c>
      <c r="O69" s="30">
        <v>20000</v>
      </c>
      <c r="P69" s="127">
        <v>1747600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1900</v>
      </c>
      <c r="E70" s="30"/>
      <c r="F70" s="53"/>
      <c r="G70" s="53"/>
      <c r="H70" s="53"/>
      <c r="I70" s="53"/>
      <c r="J70" s="53"/>
      <c r="K70" s="53"/>
      <c r="L70" s="99"/>
      <c r="M70" s="78"/>
      <c r="N70" s="53"/>
      <c r="O70" s="53"/>
      <c r="P70" s="127">
        <v>1900</v>
      </c>
    </row>
    <row r="71" spans="1:16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12300</v>
      </c>
      <c r="E71" s="30"/>
      <c r="F71" s="53"/>
      <c r="G71" s="53"/>
      <c r="H71" s="53"/>
      <c r="I71" s="99"/>
      <c r="J71" s="53"/>
      <c r="K71" s="53"/>
      <c r="L71" s="99"/>
      <c r="M71" s="78"/>
      <c r="N71" s="53"/>
      <c r="O71" s="53"/>
      <c r="P71" s="127">
        <v>12300</v>
      </c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179900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/>
      <c r="K72" s="53">
        <v>29000</v>
      </c>
      <c r="L72" s="53">
        <v>15000</v>
      </c>
      <c r="M72" s="78">
        <v>24800</v>
      </c>
      <c r="N72" s="53">
        <v>9000</v>
      </c>
      <c r="O72" s="53">
        <v>7900</v>
      </c>
      <c r="P72" s="127">
        <v>17200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34381400</v>
      </c>
      <c r="E73" s="31"/>
      <c r="F73" s="54"/>
      <c r="G73" s="54"/>
      <c r="H73" s="54"/>
      <c r="I73" s="54"/>
      <c r="J73" s="54"/>
      <c r="K73" s="54"/>
      <c r="L73" s="54">
        <v>10224690</v>
      </c>
      <c r="M73" s="79"/>
      <c r="N73" s="54"/>
      <c r="O73" s="54"/>
      <c r="P73" s="54">
        <v>24156710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>
        <v>6000</v>
      </c>
      <c r="L74" s="54">
        <v>6000</v>
      </c>
      <c r="M74" s="79"/>
      <c r="N74" s="54"/>
      <c r="O74" s="54"/>
      <c r="P74" s="54"/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8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8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54"/>
      <c r="P77" s="128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98"/>
      <c r="M78" s="79"/>
      <c r="N78" s="54"/>
      <c r="O78" s="54"/>
      <c r="P78" s="128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4935300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338600</v>
      </c>
      <c r="L79" s="54">
        <v>343500</v>
      </c>
      <c r="M79" s="158">
        <v>356900</v>
      </c>
      <c r="N79" s="158">
        <v>399000</v>
      </c>
      <c r="O79" s="31">
        <v>400000</v>
      </c>
      <c r="P79" s="128">
        <v>328700</v>
      </c>
    </row>
    <row r="80" spans="1:16" ht="30.75" customHeight="1">
      <c r="A80" s="22" t="s">
        <v>62</v>
      </c>
      <c r="B80" s="34" t="s">
        <v>103</v>
      </c>
      <c r="C80" s="62">
        <v>101000000</v>
      </c>
      <c r="D80" s="35">
        <f>SUM(E80:P80)</f>
        <v>77700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11300</v>
      </c>
      <c r="M80" s="98">
        <v>15300</v>
      </c>
      <c r="N80" s="98">
        <v>15300</v>
      </c>
      <c r="O80" s="98">
        <v>13600</v>
      </c>
      <c r="P80" s="98"/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>
        <v>6000</v>
      </c>
      <c r="L81" s="54">
        <v>6000</v>
      </c>
      <c r="M81" s="79"/>
      <c r="N81" s="54"/>
      <c r="O81" s="54"/>
      <c r="P81" s="54"/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177900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>
        <v>92400</v>
      </c>
      <c r="L82" s="54"/>
      <c r="M82" s="79">
        <v>14900</v>
      </c>
      <c r="N82" s="98">
        <v>8800</v>
      </c>
      <c r="O82" s="54"/>
      <c r="P82" s="159">
        <v>5400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54"/>
      <c r="P83" s="128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48460100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955900</v>
      </c>
      <c r="K84" s="55">
        <f t="shared" si="5"/>
        <v>1544050</v>
      </c>
      <c r="L84" s="55">
        <f t="shared" si="5"/>
        <v>11348690</v>
      </c>
      <c r="M84" s="39">
        <f t="shared" si="5"/>
        <v>842700</v>
      </c>
      <c r="N84" s="55">
        <f t="shared" si="5"/>
        <v>1018900</v>
      </c>
      <c r="O84" s="55">
        <f t="shared" si="5"/>
        <v>943900</v>
      </c>
      <c r="P84" s="55">
        <f t="shared" si="5"/>
        <v>26676110</v>
      </c>
      <c r="Q84" s="60">
        <f>P84+O84+N84+M84+L84+K84+J84+I84+H84+G84+F84+E84</f>
        <v>48460100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5"/>
    </row>
    <row r="86" spans="1:16" ht="15">
      <c r="A86" s="149" t="s">
        <v>18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29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30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95"/>
      <c r="P89" s="131"/>
    </row>
    <row r="90" spans="1:16" ht="58.5" customHeight="1">
      <c r="A90" s="22" t="s">
        <v>32</v>
      </c>
      <c r="B90" s="19" t="s">
        <v>54</v>
      </c>
      <c r="C90" s="7"/>
      <c r="D90" s="6">
        <f>D84+D89</f>
        <v>49135100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955900</v>
      </c>
      <c r="K90" s="55">
        <f t="shared" si="6"/>
        <v>2219050</v>
      </c>
      <c r="L90" s="55">
        <f t="shared" si="6"/>
        <v>11348690</v>
      </c>
      <c r="M90" s="39">
        <f t="shared" si="6"/>
        <v>842700</v>
      </c>
      <c r="N90" s="55">
        <f>N84+N89</f>
        <v>1018900</v>
      </c>
      <c r="O90" s="55">
        <f t="shared" si="6"/>
        <v>943900</v>
      </c>
      <c r="P90" s="55">
        <f t="shared" si="6"/>
        <v>26676110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32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32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33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6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6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50" t="s">
        <v>68</v>
      </c>
      <c r="G96" s="150"/>
      <c r="H96" s="150"/>
      <c r="I96" s="46"/>
      <c r="J96" s="46"/>
      <c r="K96" s="46"/>
      <c r="L96" s="46"/>
      <c r="M96" s="106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302259.20999999996</v>
      </c>
      <c r="K98" s="91">
        <f t="shared" si="7"/>
        <v>407709.20999999996</v>
      </c>
      <c r="L98" s="91">
        <f t="shared" si="7"/>
        <v>6293.309999998659</v>
      </c>
      <c r="M98" s="107">
        <f t="shared" si="7"/>
        <v>893.3099999986589</v>
      </c>
      <c r="N98" s="91">
        <f>M98+N53-N90</f>
        <v>319293.30999999866</v>
      </c>
      <c r="O98" s="91">
        <f t="shared" si="7"/>
        <v>2831693.3099999987</v>
      </c>
      <c r="P98" s="91">
        <f t="shared" si="7"/>
        <v>9.20999999716878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8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44"/>
      <c r="B100" s="144"/>
      <c r="C100" s="144"/>
      <c r="D100" s="144"/>
      <c r="E100" s="69"/>
      <c r="F100" s="70"/>
      <c r="G100" s="70"/>
      <c r="H100" s="70"/>
      <c r="I100" s="71"/>
      <c r="J100" s="71"/>
      <c r="K100" s="71"/>
      <c r="L100" s="71"/>
      <c r="M100" s="108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09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00:D100"/>
    <mergeCell ref="A56:C56"/>
    <mergeCell ref="D56:P56"/>
    <mergeCell ref="A86:P86"/>
    <mergeCell ref="F96:H96"/>
    <mergeCell ref="A55:P55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2022-10-03T06:09:37Z</dcterms:modified>
  <cp:category/>
  <cp:version/>
  <cp:contentType/>
  <cp:contentStatus/>
</cp:coreProperties>
</file>