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'Лист3'!$A$2:$Q$178</definedName>
  </definedNames>
  <calcPr fullCalcOnLoad="1"/>
</workbook>
</file>

<file path=xl/sharedStrings.xml><?xml version="1.0" encoding="utf-8"?>
<sst xmlns="http://schemas.openxmlformats.org/spreadsheetml/2006/main" count="473" uniqueCount="150">
  <si>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</si>
  <si>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</si>
  <si>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</si>
  <si>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</si>
  <si>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</si>
  <si>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</si>
  <si>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</si>
  <si>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</si>
  <si>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</si>
  <si>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Департамент имущественных отношений Краснодарского края</t>
  </si>
  <si>
    <t>992 1 11 05035 10 0000 120</t>
  </si>
  <si>
    <t>992 2 02 03015 10 0000 151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</si>
  <si>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</si>
  <si>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</si>
  <si>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</si>
  <si>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</si>
  <si>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</si>
  <si>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992 0112 0000000 000 000</t>
  </si>
  <si>
    <t>992 0204 0000000 000 000</t>
  </si>
  <si>
    <t>992 0309 0000000 000 000</t>
  </si>
  <si>
    <t>992 0310 0000000 000 000</t>
  </si>
  <si>
    <t>992 0412 0000000 000 000</t>
  </si>
  <si>
    <t>992 0503 0000000 000 000</t>
  </si>
  <si>
    <t>992 0707 0000000 000 000</t>
  </si>
  <si>
    <t>992 0801 0000000 000 000</t>
  </si>
  <si>
    <t>992 0908 0000000 000 000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</si>
  <si>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</si>
  <si>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</si>
  <si>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</si>
  <si>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Администрация Бородинского сельского поселения</t>
  </si>
  <si>
    <t>030203</t>
  </si>
  <si>
    <t>992 2 02 01001 10 0000 151</t>
  </si>
  <si>
    <t>992 2 02 02999 10 0000 151</t>
  </si>
  <si>
    <t>821 1 14 06014 10 0000 430</t>
  </si>
  <si>
    <t>992 1 19 05000 10 0000 151</t>
  </si>
  <si>
    <t>01.05.04</t>
  </si>
  <si>
    <t xml:space="preserve">992 0107 0000000 000 000 </t>
  </si>
  <si>
    <t>992 0502 0000000 000 000</t>
  </si>
  <si>
    <t>992 1 18 05030 10 0000 151</t>
  </si>
  <si>
    <t>992 0409 0000000 000 000</t>
  </si>
  <si>
    <t xml:space="preserve">  </t>
  </si>
  <si>
    <t>992 0314 0000000 000 000</t>
  </si>
  <si>
    <t>990 0310 0000000 000 000</t>
  </si>
  <si>
    <t xml:space="preserve">821 1 11060014 10 0000 430 </t>
  </si>
  <si>
    <t>992 1 16 23050 10 0000 140</t>
  </si>
  <si>
    <t>992 2 07 05000 10 0000 180</t>
  </si>
  <si>
    <t>992 2 02 04025 10 0000 151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</si>
  <si>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</si>
  <si>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</si>
  <si>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</si>
  <si>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</si>
  <si>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</si>
  <si>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</si>
  <si>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</si>
  <si>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</si>
  <si>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</si>
  <si>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</si>
  <si>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1.01.000.000</t>
  </si>
  <si>
    <t>2.03.009.000</t>
  </si>
  <si>
    <t>1.11.004.012</t>
  </si>
  <si>
    <t>992 1202 0000000 000 000</t>
  </si>
  <si>
    <t>1.11.002.068</t>
  </si>
  <si>
    <t>992 2 19 05000 10 0000 151</t>
  </si>
  <si>
    <t>992 2 07 05000 10 000180</t>
  </si>
  <si>
    <t>992 2 02 04999 10 0000 151</t>
  </si>
  <si>
    <t>992 1 14 06025 10 0000 430</t>
  </si>
  <si>
    <t>1.11.002.075</t>
  </si>
  <si>
    <t>1.11.002.074</t>
  </si>
  <si>
    <t>992 1 14 02053 10 0000 410</t>
  </si>
  <si>
    <t>161 1 16 33050 10 6000 140</t>
  </si>
  <si>
    <t>Федеральная монопольная служба</t>
  </si>
  <si>
    <t>992 1 13 02065 10 0031 130</t>
  </si>
  <si>
    <t>992 1 13 02995 10 0041 130</t>
  </si>
  <si>
    <t>2.04.004.0000</t>
  </si>
  <si>
    <t>2.04.004.000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</si>
  <si>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</si>
  <si>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</si>
  <si>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</si>
  <si>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</si>
  <si>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Район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</si>
  <si>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</si>
  <si>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</si>
  <si>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</si>
  <si>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</si>
  <si>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</si>
  <si>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</si>
  <si>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</si>
  <si>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</si>
  <si>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</si>
  <si>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</si>
  <si>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</si>
  <si>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</si>
  <si>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</si>
  <si>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</si>
  <si>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</si>
  <si>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</si>
  <si>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</si>
  <si>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992 0 07 05030 10 0000 180 </t>
  </si>
  <si>
    <t xml:space="preserve">182 1 01 02010 01 0000 110 </t>
  </si>
  <si>
    <t>182 1 05 03010 01 0000 110</t>
  </si>
  <si>
    <t>1.11.002.904</t>
  </si>
  <si>
    <t>1.11.004.002</t>
  </si>
  <si>
    <t>992 2 02 01003 10 0000 151</t>
  </si>
  <si>
    <t>1.11.001.001</t>
  </si>
  <si>
    <t>х</t>
  </si>
  <si>
    <t>992 2 02 02077 10 0000 151</t>
  </si>
  <si>
    <t>2.02.067.001</t>
  </si>
  <si>
    <t>1.11.002.017</t>
  </si>
  <si>
    <t>992 0505 0000000 000 000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</si>
  <si>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</si>
  <si>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</si>
  <si>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</si>
  <si>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</si>
  <si>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1.50.003.001</t>
  </si>
  <si>
    <t>1.04.000.000</t>
  </si>
  <si>
    <t>1.02.001.001</t>
  </si>
  <si>
    <t>100 1 03 02260 01 0000 110</t>
  </si>
  <si>
    <t>992 0107 0000000 000 000</t>
  </si>
  <si>
    <t>1.50.002.829</t>
  </si>
  <si>
    <t>1.50.002.854</t>
  </si>
  <si>
    <t>902 1 11 05013 10 0000 120</t>
  </si>
  <si>
    <t>администрация муниципального образования Приморско-Ахтарский район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</si>
  <si>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</si>
  <si>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</si>
  <si>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</si>
  <si>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</si>
  <si>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992 1001 0000000 000 000</t>
  </si>
  <si>
    <t>150.002.829</t>
  </si>
  <si>
    <t>1.50.002.063</t>
  </si>
  <si>
    <t>Исполнитель:</t>
  </si>
  <si>
    <t>ведущий специалист</t>
  </si>
  <si>
    <t>1.50.002.073</t>
  </si>
  <si>
    <t>992 1 11 05025 10 0000 120</t>
  </si>
  <si>
    <t>992 1 11 07015 10 0000 120</t>
  </si>
  <si>
    <t xml:space="preserve">  (расшифровка подписи)</t>
  </si>
  <si>
    <t>(подпись)</t>
  </si>
  <si>
    <t>992 1 13 01995 10 0000 130</t>
  </si>
  <si>
    <t>992 1 16 90050 10 0000 140</t>
  </si>
  <si>
    <t>992 2 07 05020 10 0000 180</t>
  </si>
  <si>
    <t>Кассовый план исполнения  бюджета  Бородинского сельского поселения Приморско-Ахтарского района в 2017 году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</si>
  <si>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</si>
  <si>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</si>
  <si>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</si>
  <si>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</si>
  <si>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</si>
  <si>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1.50.002.054</t>
  </si>
  <si>
    <t>А.В.Сущанская</t>
  </si>
  <si>
    <t>на 01.11.2017 г.</t>
  </si>
  <si>
    <t>Глава Бородинского сельского поселения                                                                                                 Приморско-Ахтарского района</t>
  </si>
  <si>
    <t>В.В.Туров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</si>
</sst>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180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180" fontId="0" fillId="0" borderId="12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180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180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181" fontId="8" fillId="0" borderId="11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0" fontId="9" fillId="0" borderId="11" xfId="0" applyNumberFormat="1" applyFont="1" applyBorder="1" applyAlignment="1">
      <alignment/>
    </xf>
    <xf numFmtId="180" fontId="9" fillId="0" borderId="11" xfId="0" applyNumberFormat="1" applyFont="1" applyBorder="1" applyAlignment="1">
      <alignment wrapText="1"/>
    </xf>
    <xf numFmtId="181" fontId="9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80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0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8" fillId="0" borderId="16" xfId="0" applyNumberFormat="1" applyFont="1" applyBorder="1" applyAlignment="1">
      <alignment wrapText="1"/>
    </xf>
    <xf numFmtId="180" fontId="9" fillId="0" borderId="16" xfId="0" applyNumberFormat="1" applyFont="1" applyBorder="1" applyAlignment="1">
      <alignment/>
    </xf>
    <xf numFmtId="0" fontId="8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wrapText="1"/>
    </xf>
    <xf numFmtId="180" fontId="9" fillId="0" borderId="16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0" fontId="8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180" fontId="7" fillId="0" borderId="18" xfId="0" applyNumberFormat="1" applyFont="1" applyBorder="1" applyAlignment="1">
      <alignment wrapText="1"/>
    </xf>
    <xf numFmtId="180" fontId="7" fillId="0" borderId="19" xfId="0" applyNumberFormat="1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180" fontId="1" fillId="0" borderId="11" xfId="0" applyNumberFormat="1" applyFont="1" applyBorder="1" applyAlignment="1">
      <alignment wrapText="1"/>
    </xf>
    <xf numFmtId="180" fontId="7" fillId="0" borderId="11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1" fillId="0" borderId="16" xfId="0" applyNumberFormat="1" applyFont="1" applyBorder="1" applyAlignment="1">
      <alignment wrapText="1"/>
    </xf>
    <xf numFmtId="181" fontId="7" fillId="0" borderId="11" xfId="0" applyNumberFormat="1" applyFont="1" applyBorder="1" applyAlignment="1">
      <alignment wrapText="1"/>
    </xf>
    <xf numFmtId="181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8" fillId="0" borderId="20" xfId="0" applyFont="1" applyBorder="1" applyAlignment="1">
      <alignment/>
    </xf>
    <xf numFmtId="0" fontId="1" fillId="0" borderId="20" xfId="0" applyFont="1" applyBorder="1" applyAlignment="1">
      <alignment/>
    </xf>
    <xf numFmtId="180" fontId="7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181" fontId="8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180" fontId="8" fillId="33" borderId="11" xfId="0" applyNumberFormat="1" applyFont="1" applyFill="1" applyBorder="1" applyAlignment="1">
      <alignment/>
    </xf>
    <xf numFmtId="180" fontId="8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33" borderId="15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180" fontId="8" fillId="33" borderId="11" xfId="0" applyNumberFormat="1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8" fillId="0" borderId="15" xfId="0" applyFont="1" applyFill="1" applyBorder="1" applyAlignment="1">
      <alignment/>
    </xf>
    <xf numFmtId="181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180" fontId="8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180" fontId="8" fillId="0" borderId="13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21" xfId="0" applyFont="1" applyBorder="1" applyAlignment="1">
      <alignment wrapText="1"/>
    </xf>
    <xf numFmtId="0" fontId="14" fillId="0" borderId="21" xfId="0" applyFont="1" applyBorder="1" applyAlignment="1">
      <alignment/>
    </xf>
    <xf numFmtId="180" fontId="14" fillId="0" borderId="21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6" fillId="34" borderId="0" xfId="0" applyFont="1" applyFill="1" applyAlignment="1">
      <alignment horizontal="justify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0" fontId="15" fillId="34" borderId="21" xfId="0" applyFont="1" applyFill="1" applyBorder="1" applyAlignment="1">
      <alignment wrapText="1"/>
    </xf>
    <xf numFmtId="0" fontId="14" fillId="34" borderId="21" xfId="0" applyFont="1" applyFill="1" applyBorder="1" applyAlignment="1">
      <alignment/>
    </xf>
    <xf numFmtId="180" fontId="14" fillId="34" borderId="21" xfId="0" applyNumberFormat="1" applyFont="1" applyFill="1" applyBorder="1" applyAlignment="1">
      <alignment/>
    </xf>
    <xf numFmtId="0" fontId="16" fillId="34" borderId="0" xfId="0" applyFont="1" applyFill="1" applyAlignment="1">
      <alignment/>
    </xf>
    <xf numFmtId="0" fontId="8" fillId="34" borderId="11" xfId="0" applyFont="1" applyFill="1" applyBorder="1" applyAlignment="1">
      <alignment wrapText="1"/>
    </xf>
    <xf numFmtId="180" fontId="8" fillId="34" borderId="11" xfId="0" applyNumberFormat="1" applyFont="1" applyFill="1" applyBorder="1" applyAlignment="1">
      <alignment wrapText="1"/>
    </xf>
    <xf numFmtId="0" fontId="8" fillId="34" borderId="11" xfId="0" applyFont="1" applyFill="1" applyBorder="1" applyAlignment="1">
      <alignment/>
    </xf>
    <xf numFmtId="180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180" fontId="9" fillId="34" borderId="11" xfId="0" applyNumberFormat="1" applyFont="1" applyFill="1" applyBorder="1" applyAlignment="1">
      <alignment/>
    </xf>
    <xf numFmtId="180" fontId="7" fillId="34" borderId="11" xfId="0" applyNumberFormat="1" applyFont="1" applyFill="1" applyBorder="1" applyAlignment="1">
      <alignment/>
    </xf>
    <xf numFmtId="180" fontId="1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180" fontId="1" fillId="34" borderId="11" xfId="0" applyNumberFormat="1" applyFont="1" applyFill="1" applyBorder="1" applyAlignment="1">
      <alignment wrapText="1"/>
    </xf>
    <xf numFmtId="180" fontId="7" fillId="34" borderId="11" xfId="0" applyNumberFormat="1" applyFont="1" applyFill="1" applyBorder="1" applyAlignment="1">
      <alignment wrapText="1"/>
    </xf>
    <xf numFmtId="180" fontId="9" fillId="34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3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0" fontId="7" fillId="34" borderId="18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8" fillId="34" borderId="13" xfId="0" applyNumberFormat="1" applyFont="1" applyFill="1" applyBorder="1" applyAlignment="1">
      <alignment/>
    </xf>
    <xf numFmtId="180" fontId="51" fillId="34" borderId="0" xfId="0" applyNumberFormat="1" applyFont="1" applyFill="1" applyAlignment="1">
      <alignment/>
    </xf>
    <xf numFmtId="180" fontId="51" fillId="0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0" fillId="6" borderId="0" xfId="0" applyFill="1" applyAlignment="1">
      <alignment/>
    </xf>
    <xf numFmtId="0" fontId="8" fillId="6" borderId="11" xfId="0" applyFont="1" applyFill="1" applyBorder="1" applyAlignment="1">
      <alignment wrapText="1"/>
    </xf>
    <xf numFmtId="180" fontId="8" fillId="6" borderId="11" xfId="0" applyNumberFormat="1" applyFont="1" applyFill="1" applyBorder="1" applyAlignment="1">
      <alignment wrapText="1"/>
    </xf>
    <xf numFmtId="0" fontId="8" fillId="6" borderId="11" xfId="0" applyFont="1" applyFill="1" applyBorder="1" applyAlignment="1">
      <alignment/>
    </xf>
    <xf numFmtId="180" fontId="8" fillId="6" borderId="11" xfId="0" applyNumberFormat="1" applyFont="1" applyFill="1" applyBorder="1" applyAlignment="1">
      <alignment/>
    </xf>
    <xf numFmtId="4" fontId="8" fillId="6" borderId="11" xfId="0" applyNumberFormat="1" applyFont="1" applyFill="1" applyBorder="1" applyAlignment="1">
      <alignment/>
    </xf>
    <xf numFmtId="180" fontId="9" fillId="6" borderId="11" xfId="0" applyNumberFormat="1" applyFont="1" applyFill="1" applyBorder="1" applyAlignment="1">
      <alignment/>
    </xf>
    <xf numFmtId="180" fontId="7" fillId="6" borderId="11" xfId="0" applyNumberFormat="1" applyFont="1" applyFill="1" applyBorder="1" applyAlignment="1">
      <alignment/>
    </xf>
    <xf numFmtId="180" fontId="1" fillId="6" borderId="13" xfId="0" applyNumberFormat="1" applyFont="1" applyFill="1" applyBorder="1" applyAlignment="1">
      <alignment/>
    </xf>
    <xf numFmtId="4" fontId="1" fillId="6" borderId="13" xfId="0" applyNumberFormat="1" applyFont="1" applyFill="1" applyBorder="1" applyAlignment="1">
      <alignment/>
    </xf>
    <xf numFmtId="180" fontId="1" fillId="6" borderId="11" xfId="0" applyNumberFormat="1" applyFont="1" applyFill="1" applyBorder="1" applyAlignment="1">
      <alignment wrapText="1"/>
    </xf>
    <xf numFmtId="180" fontId="7" fillId="6" borderId="11" xfId="0" applyNumberFormat="1" applyFont="1" applyFill="1" applyBorder="1" applyAlignment="1">
      <alignment wrapText="1"/>
    </xf>
    <xf numFmtId="180" fontId="9" fillId="6" borderId="11" xfId="0" applyNumberFormat="1" applyFont="1" applyFill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1" fillId="6" borderId="13" xfId="0" applyFont="1" applyFill="1" applyBorder="1" applyAlignment="1">
      <alignment/>
    </xf>
    <xf numFmtId="0" fontId="1" fillId="6" borderId="11" xfId="0" applyFont="1" applyFill="1" applyBorder="1" applyAlignment="1">
      <alignment/>
    </xf>
    <xf numFmtId="180" fontId="7" fillId="6" borderId="18" xfId="0" applyNumberFormat="1" applyFont="1" applyFill="1" applyBorder="1" applyAlignment="1">
      <alignment wrapText="1"/>
    </xf>
    <xf numFmtId="0" fontId="6" fillId="34" borderId="0" xfId="0" applyFont="1" applyFill="1" applyAlignment="1">
      <alignment horizontal="left" wrapText="1"/>
    </xf>
    <xf numFmtId="0" fontId="10" fillId="34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34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4" xfId="0" applyFont="1" applyBorder="1" applyAlignment="1">
      <alignment/>
    </xf>
    <xf numFmtId="0" fontId="1" fillId="0" borderId="0" xfId="0" applyFont="1" applyAlignment="1">
      <alignment horizontal="left"/>
    </xf>
    <xf numFmtId="0" fontId="4" fillId="34" borderId="2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2"/>
  <sheetViews>
    <sheetView tabSelected="1" zoomScale="80" zoomScaleNormal="80" zoomScalePageLayoutView="0" workbookViewId="0" topLeftCell="A1">
      <selection activeCell="M190" sqref="M190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3.140625" style="0" customWidth="1"/>
    <col min="4" max="4" width="0.2890625" style="0" hidden="1" customWidth="1"/>
    <col min="5" max="5" width="13.28125" style="0" customWidth="1"/>
    <col min="6" max="6" width="11.00390625" style="0" customWidth="1"/>
    <col min="7" max="7" width="11.8515625" style="0" customWidth="1"/>
    <col min="8" max="8" width="11.28125" style="0" customWidth="1"/>
    <col min="9" max="9" width="11.140625" style="0" customWidth="1"/>
    <col min="10" max="10" width="11.28125" style="102" customWidth="1"/>
    <col min="11" max="11" width="11.8515625" style="102" customWidth="1"/>
    <col min="12" max="12" width="11.00390625" style="102" customWidth="1"/>
    <col min="13" max="15" width="12.28125" style="102" customWidth="1"/>
    <col min="16" max="16" width="13.00390625" style="139" customWidth="1"/>
    <col min="17" max="17" width="13.00390625" style="0" customWidth="1"/>
    <col min="18" max="18" width="12.57421875" style="0" customWidth="1"/>
  </cols>
  <sheetData>
    <row r="1" spans="1:17" ht="12.75">
      <c r="A1" s="101"/>
      <c r="B1" s="102"/>
      <c r="C1" s="102"/>
      <c r="D1" s="102"/>
      <c r="E1" s="102"/>
      <c r="F1" s="102"/>
      <c r="G1" s="102"/>
      <c r="H1" s="102"/>
      <c r="I1" s="102"/>
      <c r="P1" s="102"/>
      <c r="Q1" s="102"/>
    </row>
    <row r="2" spans="1:17" ht="15.75">
      <c r="A2" s="101"/>
      <c r="B2" s="102"/>
      <c r="C2" s="102"/>
      <c r="D2" s="102"/>
      <c r="E2" s="102"/>
      <c r="F2" s="102"/>
      <c r="G2" s="102"/>
      <c r="H2" s="102"/>
      <c r="I2" s="102"/>
      <c r="J2" s="103" t="s">
        <v>0</v>
      </c>
      <c r="K2" s="103"/>
      <c r="L2" s="103"/>
      <c r="M2" s="103"/>
      <c r="N2" s="103"/>
      <c r="O2" s="103"/>
      <c r="P2" s="103"/>
      <c r="Q2" s="104"/>
    </row>
    <row r="3" spans="1:17" ht="49.5" customHeight="1">
      <c r="A3" s="101"/>
      <c r="B3" s="102"/>
      <c r="C3" s="102"/>
      <c r="D3" s="102"/>
      <c r="E3" s="102"/>
      <c r="F3" s="102"/>
      <c r="G3" s="102"/>
      <c r="H3" s="102"/>
      <c r="I3" s="102"/>
      <c r="J3" s="156" t="s">
        <v>148</v>
      </c>
      <c r="K3" s="156"/>
      <c r="L3" s="156"/>
      <c r="M3" s="156"/>
      <c r="N3" s="156"/>
      <c r="O3" s="156"/>
      <c r="P3" s="156"/>
      <c r="Q3" s="156"/>
    </row>
    <row r="4" spans="1:17" ht="24" customHeight="1">
      <c r="A4" s="101"/>
      <c r="B4" s="102"/>
      <c r="C4" s="102"/>
      <c r="D4" s="102"/>
      <c r="E4" s="102"/>
      <c r="F4" s="102" t="s">
        <v>47</v>
      </c>
      <c r="G4" s="102"/>
      <c r="H4" s="102"/>
      <c r="I4" s="102"/>
      <c r="J4" s="104" t="s">
        <v>1</v>
      </c>
      <c r="K4" s="104"/>
      <c r="L4" s="104"/>
      <c r="M4" s="104"/>
      <c r="N4" s="162" t="s">
        <v>149</v>
      </c>
      <c r="O4" s="162"/>
      <c r="P4" s="104"/>
      <c r="Q4" s="104" t="s">
        <v>40</v>
      </c>
    </row>
    <row r="5" spans="1:17" ht="15.75">
      <c r="A5" s="101"/>
      <c r="B5" s="102"/>
      <c r="C5" s="102"/>
      <c r="D5" s="102"/>
      <c r="E5" s="102"/>
      <c r="F5" s="102"/>
      <c r="G5" s="102"/>
      <c r="H5" s="102"/>
      <c r="I5" s="102"/>
      <c r="J5" s="174" t="s">
        <v>135</v>
      </c>
      <c r="K5" s="174"/>
      <c r="L5" s="174"/>
      <c r="M5" s="171" t="s">
        <v>134</v>
      </c>
      <c r="N5" s="171"/>
      <c r="O5" s="171"/>
      <c r="P5" s="103"/>
      <c r="Q5" s="104"/>
    </row>
    <row r="6" spans="1:17" ht="20.25" customHeight="1">
      <c r="A6" s="101"/>
      <c r="B6" s="102"/>
      <c r="C6" s="102"/>
      <c r="D6" s="102"/>
      <c r="E6" s="102"/>
      <c r="F6" s="102"/>
      <c r="G6" s="102"/>
      <c r="H6" s="102"/>
      <c r="I6" s="102"/>
      <c r="J6" s="105" t="s">
        <v>2</v>
      </c>
      <c r="K6" s="104"/>
      <c r="L6" s="104"/>
      <c r="M6" s="104"/>
      <c r="N6" s="104"/>
      <c r="O6" s="104"/>
      <c r="P6" s="104"/>
      <c r="Q6" s="104"/>
    </row>
    <row r="7" spans="1:17" ht="15.75">
      <c r="A7" s="101"/>
      <c r="B7" s="102"/>
      <c r="C7" s="102"/>
      <c r="D7" s="102"/>
      <c r="E7" s="102"/>
      <c r="F7" s="102"/>
      <c r="G7" s="102"/>
      <c r="H7" s="102"/>
      <c r="I7" s="102"/>
      <c r="J7" s="106" t="s">
        <v>3</v>
      </c>
      <c r="K7" s="104"/>
      <c r="L7" s="104"/>
      <c r="M7" s="104"/>
      <c r="N7" s="104"/>
      <c r="O7" s="104"/>
      <c r="P7" s="104"/>
      <c r="Q7" s="104"/>
    </row>
    <row r="8" spans="1:17" ht="12.75">
      <c r="A8" s="101"/>
      <c r="B8" s="102"/>
      <c r="C8" s="102"/>
      <c r="D8" s="102"/>
      <c r="E8" s="102"/>
      <c r="F8" s="102"/>
      <c r="G8" s="102"/>
      <c r="H8" s="102"/>
      <c r="I8" s="102"/>
      <c r="P8" s="102"/>
      <c r="Q8" s="102"/>
    </row>
    <row r="9" spans="1:17" ht="12.75" hidden="1">
      <c r="A9" s="101"/>
      <c r="B9" s="102"/>
      <c r="C9" s="102"/>
      <c r="D9" s="102"/>
      <c r="E9" s="102"/>
      <c r="F9" s="102"/>
      <c r="G9" s="102"/>
      <c r="H9" s="102"/>
      <c r="I9" s="102"/>
      <c r="P9" s="102"/>
      <c r="Q9" s="102"/>
    </row>
    <row r="10" spans="1:17" ht="12.75" hidden="1">
      <c r="A10" s="101"/>
      <c r="B10" s="102"/>
      <c r="C10" s="102"/>
      <c r="D10" s="102"/>
      <c r="E10" s="102"/>
      <c r="F10" s="102"/>
      <c r="G10" s="102"/>
      <c r="H10" s="102"/>
      <c r="I10" s="102"/>
      <c r="P10" s="102"/>
      <c r="Q10" s="102"/>
    </row>
    <row r="11" spans="1:17" ht="15" customHeight="1">
      <c r="A11" s="157" t="s">
        <v>139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P11" s="102"/>
      <c r="Q11" s="102"/>
    </row>
    <row r="12" spans="1:17" ht="17.25" customHeight="1" thickBot="1">
      <c r="A12" s="102"/>
      <c r="B12" s="102"/>
      <c r="C12" s="107"/>
      <c r="D12" s="107"/>
      <c r="E12" s="108"/>
      <c r="F12" s="109"/>
      <c r="G12" s="110"/>
      <c r="H12" s="170" t="s">
        <v>147</v>
      </c>
      <c r="I12" s="170"/>
      <c r="P12" s="102"/>
      <c r="Q12" s="111" t="s">
        <v>4</v>
      </c>
    </row>
    <row r="13" spans="1:17" ht="12.75" customHeight="1">
      <c r="A13" s="158" t="s">
        <v>75</v>
      </c>
      <c r="B13" s="160" t="s">
        <v>76</v>
      </c>
      <c r="C13" s="160" t="s">
        <v>56</v>
      </c>
      <c r="D13" s="160" t="s">
        <v>79</v>
      </c>
      <c r="E13" s="160" t="s">
        <v>80</v>
      </c>
      <c r="F13" s="172" t="s">
        <v>5</v>
      </c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3"/>
    </row>
    <row r="14" spans="1:17" ht="60.75" customHeight="1">
      <c r="A14" s="159"/>
      <c r="B14" s="161"/>
      <c r="C14" s="161"/>
      <c r="D14" s="161"/>
      <c r="E14" s="161"/>
      <c r="F14" s="11" t="s">
        <v>82</v>
      </c>
      <c r="G14" s="11" t="s">
        <v>83</v>
      </c>
      <c r="H14" s="11" t="s">
        <v>84</v>
      </c>
      <c r="I14" s="11" t="s">
        <v>85</v>
      </c>
      <c r="J14" s="117" t="s">
        <v>86</v>
      </c>
      <c r="K14" s="117" t="s">
        <v>87</v>
      </c>
      <c r="L14" s="117" t="s">
        <v>88</v>
      </c>
      <c r="M14" s="117" t="s">
        <v>89</v>
      </c>
      <c r="N14" s="117" t="s">
        <v>90</v>
      </c>
      <c r="O14" s="117" t="s">
        <v>91</v>
      </c>
      <c r="P14" s="140" t="s">
        <v>92</v>
      </c>
      <c r="Q14" s="32" t="s">
        <v>93</v>
      </c>
    </row>
    <row r="15" spans="1:17" ht="43.5" customHeight="1">
      <c r="A15" s="33" t="s">
        <v>6</v>
      </c>
      <c r="B15" s="11"/>
      <c r="C15" s="11"/>
      <c r="D15" s="11"/>
      <c r="E15" s="12"/>
      <c r="F15" s="13"/>
      <c r="G15" s="13"/>
      <c r="H15" s="13" t="s">
        <v>47</v>
      </c>
      <c r="I15" s="13"/>
      <c r="J15" s="118"/>
      <c r="K15" s="118"/>
      <c r="L15" s="118"/>
      <c r="M15" s="118"/>
      <c r="N15" s="118"/>
      <c r="O15" s="118"/>
      <c r="P15" s="141"/>
      <c r="Q15" s="34"/>
    </row>
    <row r="16" spans="1:17" ht="16.5" customHeight="1">
      <c r="A16" s="33"/>
      <c r="B16" s="11"/>
      <c r="C16" s="11"/>
      <c r="D16" s="11"/>
      <c r="E16" s="12"/>
      <c r="F16" s="11"/>
      <c r="G16" s="11"/>
      <c r="H16" s="11"/>
      <c r="I16" s="11"/>
      <c r="J16" s="117"/>
      <c r="K16" s="117"/>
      <c r="L16" s="117"/>
      <c r="M16" s="117"/>
      <c r="N16" s="117"/>
      <c r="O16" s="117"/>
      <c r="P16" s="140"/>
      <c r="Q16" s="32"/>
    </row>
    <row r="17" spans="1:17" ht="15">
      <c r="A17" s="33"/>
      <c r="B17" s="11"/>
      <c r="C17" s="11"/>
      <c r="D17" s="11"/>
      <c r="E17" s="12"/>
      <c r="F17" s="11"/>
      <c r="G17" s="11"/>
      <c r="H17" s="11"/>
      <c r="I17" s="11"/>
      <c r="J17" s="117"/>
      <c r="K17" s="117"/>
      <c r="L17" s="117"/>
      <c r="M17" s="117"/>
      <c r="N17" s="117"/>
      <c r="O17" s="117"/>
      <c r="P17" s="140"/>
      <c r="Q17" s="32"/>
    </row>
    <row r="18" spans="1:17" ht="16.5" customHeight="1">
      <c r="A18" s="168" t="s">
        <v>50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7"/>
    </row>
    <row r="19" spans="1:17" ht="17.25" customHeight="1">
      <c r="A19" s="168" t="s">
        <v>51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7"/>
    </row>
    <row r="20" spans="1:17" ht="21" customHeight="1" hidden="1">
      <c r="A20" s="29" t="s">
        <v>70</v>
      </c>
      <c r="B20" s="14" t="s">
        <v>69</v>
      </c>
      <c r="C20" s="15" t="s">
        <v>57</v>
      </c>
      <c r="D20" s="14"/>
      <c r="E20" s="16">
        <f aca="true" t="shared" si="0" ref="E20:E27">F20+G20+H20+I20+J20+K20+L20+M20+N20+O20+P20+Q20</f>
        <v>0</v>
      </c>
      <c r="F20" s="14"/>
      <c r="G20" s="14"/>
      <c r="H20" s="14"/>
      <c r="I20" s="14"/>
      <c r="J20" s="119"/>
      <c r="K20" s="119"/>
      <c r="L20" s="119"/>
      <c r="M20" s="119"/>
      <c r="N20" s="119"/>
      <c r="O20" s="119"/>
      <c r="P20" s="142"/>
      <c r="Q20" s="30"/>
    </row>
    <row r="21" spans="1:17" ht="21.75" customHeight="1" hidden="1">
      <c r="A21" s="29" t="s">
        <v>7</v>
      </c>
      <c r="B21" s="14" t="s">
        <v>98</v>
      </c>
      <c r="C21" s="15" t="s">
        <v>57</v>
      </c>
      <c r="D21" s="17" t="s">
        <v>30</v>
      </c>
      <c r="E21" s="16">
        <f t="shared" si="0"/>
        <v>0</v>
      </c>
      <c r="F21" s="16"/>
      <c r="G21" s="16"/>
      <c r="H21" s="16"/>
      <c r="I21" s="16"/>
      <c r="J21" s="120"/>
      <c r="K21" s="120"/>
      <c r="L21" s="120"/>
      <c r="M21" s="120"/>
      <c r="N21" s="120"/>
      <c r="O21" s="120"/>
      <c r="P21" s="143"/>
      <c r="Q21" s="31"/>
    </row>
    <row r="22" spans="1:18" s="67" customFormat="1" ht="18.75" customHeight="1">
      <c r="A22" s="88" t="s">
        <v>110</v>
      </c>
      <c r="B22" s="68" t="s">
        <v>123</v>
      </c>
      <c r="C22" s="89" t="s">
        <v>114</v>
      </c>
      <c r="D22" s="90" t="s">
        <v>30</v>
      </c>
      <c r="E22" s="69">
        <v>466800</v>
      </c>
      <c r="F22" s="69">
        <v>38900</v>
      </c>
      <c r="G22" s="69">
        <v>38900</v>
      </c>
      <c r="H22" s="69">
        <v>38900</v>
      </c>
      <c r="I22" s="69">
        <v>38900</v>
      </c>
      <c r="J22" s="120">
        <v>38900</v>
      </c>
      <c r="K22" s="120">
        <v>38900</v>
      </c>
      <c r="L22" s="120">
        <v>38900</v>
      </c>
      <c r="M22" s="120">
        <v>38900</v>
      </c>
      <c r="N22" s="120">
        <v>38900</v>
      </c>
      <c r="O22" s="120">
        <v>38900</v>
      </c>
      <c r="P22" s="143">
        <v>38900</v>
      </c>
      <c r="Q22" s="69">
        <v>38900</v>
      </c>
      <c r="R22" s="87"/>
    </row>
    <row r="23" spans="1:18" s="67" customFormat="1" ht="18.75" customHeight="1">
      <c r="A23" s="88" t="s">
        <v>110</v>
      </c>
      <c r="B23" s="68" t="s">
        <v>111</v>
      </c>
      <c r="C23" s="89" t="s">
        <v>114</v>
      </c>
      <c r="D23" s="90"/>
      <c r="E23" s="69">
        <v>24600</v>
      </c>
      <c r="F23" s="69"/>
      <c r="G23" s="69"/>
      <c r="H23" s="69"/>
      <c r="I23" s="69"/>
      <c r="J23" s="120">
        <v>3000</v>
      </c>
      <c r="K23" s="120">
        <v>3000</v>
      </c>
      <c r="L23" s="120">
        <v>3000</v>
      </c>
      <c r="M23" s="120">
        <v>3000</v>
      </c>
      <c r="N23" s="120">
        <v>3000</v>
      </c>
      <c r="O23" s="120">
        <v>3000</v>
      </c>
      <c r="P23" s="143">
        <v>3000</v>
      </c>
      <c r="Q23" s="91">
        <v>3600</v>
      </c>
      <c r="R23" s="87"/>
    </row>
    <row r="24" spans="1:18" s="67" customFormat="1" ht="18" customHeight="1">
      <c r="A24" s="88" t="s">
        <v>110</v>
      </c>
      <c r="B24" s="68" t="s">
        <v>124</v>
      </c>
      <c r="C24" s="89" t="s">
        <v>114</v>
      </c>
      <c r="D24" s="90"/>
      <c r="E24" s="69">
        <v>737100</v>
      </c>
      <c r="F24" s="69">
        <v>61400</v>
      </c>
      <c r="G24" s="69">
        <v>61400</v>
      </c>
      <c r="H24" s="69">
        <v>61400</v>
      </c>
      <c r="I24" s="69">
        <v>61400</v>
      </c>
      <c r="J24" s="120">
        <v>61400</v>
      </c>
      <c r="K24" s="120">
        <v>61400</v>
      </c>
      <c r="L24" s="120">
        <v>61400</v>
      </c>
      <c r="M24" s="120">
        <v>61400</v>
      </c>
      <c r="N24" s="120">
        <v>61400</v>
      </c>
      <c r="O24" s="120">
        <v>61400</v>
      </c>
      <c r="P24" s="143">
        <v>61400</v>
      </c>
      <c r="Q24" s="91">
        <v>61700</v>
      </c>
      <c r="R24" s="87"/>
    </row>
    <row r="25" spans="1:19" s="67" customFormat="1" ht="20.25" customHeight="1" hidden="1">
      <c r="A25" s="88" t="s">
        <v>110</v>
      </c>
      <c r="B25" s="68" t="s">
        <v>116</v>
      </c>
      <c r="C25" s="89" t="s">
        <v>114</v>
      </c>
      <c r="D25" s="90" t="s">
        <v>30</v>
      </c>
      <c r="E25" s="69">
        <f t="shared" si="0"/>
        <v>0</v>
      </c>
      <c r="F25" s="69"/>
      <c r="G25" s="69"/>
      <c r="H25" s="69"/>
      <c r="I25" s="69"/>
      <c r="J25" s="120"/>
      <c r="K25" s="120"/>
      <c r="L25" s="120"/>
      <c r="M25" s="120"/>
      <c r="N25" s="120"/>
      <c r="O25" s="120"/>
      <c r="P25" s="143"/>
      <c r="Q25" s="91"/>
      <c r="S25" s="1"/>
    </row>
    <row r="26" spans="1:19" s="67" customFormat="1" ht="15" customHeight="1">
      <c r="A26" s="88" t="s">
        <v>7</v>
      </c>
      <c r="B26" s="68" t="s">
        <v>98</v>
      </c>
      <c r="C26" s="89" t="s">
        <v>57</v>
      </c>
      <c r="D26" s="90" t="s">
        <v>30</v>
      </c>
      <c r="E26" s="69">
        <f t="shared" si="0"/>
        <v>1077000</v>
      </c>
      <c r="F26" s="69">
        <v>30000</v>
      </c>
      <c r="G26" s="69">
        <v>60000</v>
      </c>
      <c r="H26" s="69">
        <v>60000</v>
      </c>
      <c r="I26" s="69">
        <v>60000</v>
      </c>
      <c r="J26" s="120">
        <v>60000</v>
      </c>
      <c r="K26" s="120">
        <v>60000</v>
      </c>
      <c r="L26" s="120">
        <v>100000</v>
      </c>
      <c r="M26" s="120">
        <v>100000</v>
      </c>
      <c r="N26" s="120">
        <v>100000</v>
      </c>
      <c r="O26" s="120">
        <v>150000</v>
      </c>
      <c r="P26" s="143">
        <v>150000</v>
      </c>
      <c r="Q26" s="91">
        <v>147000</v>
      </c>
      <c r="R26" s="87"/>
      <c r="S26" s="4"/>
    </row>
    <row r="27" spans="1:17" s="67" customFormat="1" ht="18.75" customHeight="1" hidden="1">
      <c r="A27" s="88" t="s">
        <v>7</v>
      </c>
      <c r="B27" s="68" t="s">
        <v>99</v>
      </c>
      <c r="C27" s="89" t="s">
        <v>57</v>
      </c>
      <c r="D27" s="90" t="s">
        <v>30</v>
      </c>
      <c r="E27" s="69">
        <f t="shared" si="0"/>
        <v>0</v>
      </c>
      <c r="F27" s="69"/>
      <c r="G27" s="69"/>
      <c r="H27" s="69"/>
      <c r="I27" s="69"/>
      <c r="J27" s="120"/>
      <c r="K27" s="120"/>
      <c r="L27" s="120"/>
      <c r="M27" s="120"/>
      <c r="N27" s="120"/>
      <c r="O27" s="120"/>
      <c r="P27" s="143"/>
      <c r="Q27" s="91"/>
    </row>
    <row r="28" spans="1:18" s="67" customFormat="1" ht="18.75" customHeight="1">
      <c r="A28" s="88" t="s">
        <v>7</v>
      </c>
      <c r="B28" s="68" t="s">
        <v>99</v>
      </c>
      <c r="C28" s="89" t="s">
        <v>57</v>
      </c>
      <c r="D28" s="90"/>
      <c r="E28" s="69">
        <f>F28+G28+H28+I28+J28+K28+L28+M28+N28+O28+P28+Q28</f>
        <v>3000</v>
      </c>
      <c r="F28" s="69"/>
      <c r="G28" s="69"/>
      <c r="H28" s="69">
        <v>3000</v>
      </c>
      <c r="I28" s="69"/>
      <c r="J28" s="120"/>
      <c r="K28" s="120"/>
      <c r="L28" s="120"/>
      <c r="M28" s="120"/>
      <c r="N28" s="120"/>
      <c r="O28" s="120"/>
      <c r="P28" s="143"/>
      <c r="Q28" s="91"/>
      <c r="R28" s="87"/>
    </row>
    <row r="29" spans="1:18" s="67" customFormat="1" ht="17.25" customHeight="1">
      <c r="A29" s="88" t="s">
        <v>7</v>
      </c>
      <c r="B29" s="68" t="s">
        <v>8</v>
      </c>
      <c r="C29" s="89" t="s">
        <v>57</v>
      </c>
      <c r="D29" s="90" t="s">
        <v>30</v>
      </c>
      <c r="E29" s="69">
        <f>Q29+P29+O29+N29+M29+L29+K29+I29+J29</f>
        <v>309000</v>
      </c>
      <c r="F29" s="69"/>
      <c r="G29" s="69"/>
      <c r="H29" s="69"/>
      <c r="I29" s="69">
        <v>5000</v>
      </c>
      <c r="J29" s="120">
        <v>5000</v>
      </c>
      <c r="K29" s="120">
        <v>5000</v>
      </c>
      <c r="L29" s="120">
        <v>10000</v>
      </c>
      <c r="M29" s="120">
        <v>15000</v>
      </c>
      <c r="N29" s="120">
        <v>50000</v>
      </c>
      <c r="O29" s="120">
        <v>50000</v>
      </c>
      <c r="P29" s="143">
        <v>150000</v>
      </c>
      <c r="Q29" s="91">
        <v>19000</v>
      </c>
      <c r="R29" s="87"/>
    </row>
    <row r="30" spans="1:18" s="67" customFormat="1" ht="16.5" customHeight="1">
      <c r="A30" s="73" t="s">
        <v>7</v>
      </c>
      <c r="B30" s="68" t="s">
        <v>125</v>
      </c>
      <c r="C30" s="89" t="s">
        <v>57</v>
      </c>
      <c r="D30" s="90" t="s">
        <v>30</v>
      </c>
      <c r="E30" s="69">
        <f aca="true" t="shared" si="1" ref="E30:E43">F30+G30+H30+I30+J30+K30+L30+M30+N30+O30+P30+Q30</f>
        <v>110000</v>
      </c>
      <c r="F30" s="92"/>
      <c r="G30" s="69">
        <v>20000</v>
      </c>
      <c r="H30" s="69">
        <v>20000</v>
      </c>
      <c r="I30" s="69">
        <v>20000</v>
      </c>
      <c r="J30" s="120">
        <v>5000</v>
      </c>
      <c r="K30" s="120"/>
      <c r="L30" s="120">
        <v>10000</v>
      </c>
      <c r="M30" s="120">
        <v>10000</v>
      </c>
      <c r="N30" s="120">
        <v>15000</v>
      </c>
      <c r="O30" s="120">
        <v>10000</v>
      </c>
      <c r="P30" s="143"/>
      <c r="Q30" s="91"/>
      <c r="R30" s="87"/>
    </row>
    <row r="31" spans="1:18" s="67" customFormat="1" ht="16.5" customHeight="1">
      <c r="A31" s="73" t="s">
        <v>7</v>
      </c>
      <c r="B31" s="68" t="s">
        <v>144</v>
      </c>
      <c r="C31" s="89" t="s">
        <v>57</v>
      </c>
      <c r="D31" s="90"/>
      <c r="E31" s="69">
        <f t="shared" si="1"/>
        <v>1990000</v>
      </c>
      <c r="F31" s="69"/>
      <c r="G31" s="69">
        <v>30000</v>
      </c>
      <c r="H31" s="69">
        <v>30000</v>
      </c>
      <c r="I31" s="69">
        <v>35000</v>
      </c>
      <c r="J31" s="120">
        <v>35000</v>
      </c>
      <c r="K31" s="120">
        <v>50000</v>
      </c>
      <c r="L31" s="120">
        <v>80000</v>
      </c>
      <c r="M31" s="120">
        <v>80000</v>
      </c>
      <c r="N31" s="120">
        <v>100000</v>
      </c>
      <c r="O31" s="120">
        <v>450000</v>
      </c>
      <c r="P31" s="143">
        <v>900000</v>
      </c>
      <c r="Q31" s="91">
        <v>200000</v>
      </c>
      <c r="R31" s="87"/>
    </row>
    <row r="32" spans="1:17" s="67" customFormat="1" ht="43.5" customHeight="1" hidden="1">
      <c r="A32" s="73" t="s">
        <v>121</v>
      </c>
      <c r="B32" s="68" t="s">
        <v>120</v>
      </c>
      <c r="C32" s="89" t="s">
        <v>57</v>
      </c>
      <c r="D32" s="90"/>
      <c r="E32" s="69">
        <f t="shared" si="1"/>
        <v>0</v>
      </c>
      <c r="F32" s="69"/>
      <c r="G32" s="69"/>
      <c r="H32" s="69"/>
      <c r="I32" s="69"/>
      <c r="J32" s="120"/>
      <c r="K32" s="120"/>
      <c r="L32" s="120"/>
      <c r="M32" s="120"/>
      <c r="N32" s="120"/>
      <c r="O32" s="120"/>
      <c r="P32" s="143"/>
      <c r="Q32" s="91"/>
    </row>
    <row r="33" spans="1:17" s="67" customFormat="1" ht="25.5" customHeight="1" hidden="1">
      <c r="A33" s="73"/>
      <c r="B33" s="68" t="s">
        <v>33</v>
      </c>
      <c r="C33" s="89">
        <v>36892</v>
      </c>
      <c r="D33" s="90"/>
      <c r="E33" s="69">
        <f t="shared" si="1"/>
        <v>0</v>
      </c>
      <c r="F33" s="69"/>
      <c r="G33" s="69"/>
      <c r="H33" s="69"/>
      <c r="I33" s="69"/>
      <c r="J33" s="120"/>
      <c r="K33" s="120"/>
      <c r="L33" s="120"/>
      <c r="M33" s="120"/>
      <c r="N33" s="120"/>
      <c r="O33" s="120"/>
      <c r="P33" s="143"/>
      <c r="Q33" s="91"/>
    </row>
    <row r="34" spans="1:17" s="67" customFormat="1" ht="0.75" customHeight="1" hidden="1">
      <c r="A34" s="73" t="s">
        <v>9</v>
      </c>
      <c r="B34" s="68" t="s">
        <v>43</v>
      </c>
      <c r="C34" s="89">
        <v>36892</v>
      </c>
      <c r="D34" s="90"/>
      <c r="E34" s="69">
        <f t="shared" si="1"/>
        <v>0</v>
      </c>
      <c r="F34" s="69"/>
      <c r="G34" s="69"/>
      <c r="H34" s="69"/>
      <c r="I34" s="69"/>
      <c r="J34" s="120"/>
      <c r="K34" s="120"/>
      <c r="L34" s="120"/>
      <c r="M34" s="120"/>
      <c r="N34" s="120"/>
      <c r="O34" s="120"/>
      <c r="P34" s="143"/>
      <c r="Q34" s="91"/>
    </row>
    <row r="35" spans="1:17" s="67" customFormat="1" ht="27" customHeight="1" hidden="1">
      <c r="A35" s="73" t="s">
        <v>29</v>
      </c>
      <c r="B35" s="68" t="s">
        <v>10</v>
      </c>
      <c r="C35" s="89" t="s">
        <v>57</v>
      </c>
      <c r="D35" s="90" t="s">
        <v>30</v>
      </c>
      <c r="E35" s="69">
        <f t="shared" si="1"/>
        <v>0</v>
      </c>
      <c r="F35" s="69"/>
      <c r="G35" s="69"/>
      <c r="H35" s="69"/>
      <c r="I35" s="69"/>
      <c r="J35" s="120"/>
      <c r="K35" s="120"/>
      <c r="L35" s="120"/>
      <c r="M35" s="120"/>
      <c r="N35" s="120"/>
      <c r="O35" s="120"/>
      <c r="P35" s="143"/>
      <c r="Q35" s="91"/>
    </row>
    <row r="36" spans="1:17" s="67" customFormat="1" ht="24.75" customHeight="1" hidden="1">
      <c r="A36" s="73"/>
      <c r="B36" s="93" t="s">
        <v>38</v>
      </c>
      <c r="C36" s="89">
        <v>38473</v>
      </c>
      <c r="D36" s="90"/>
      <c r="E36" s="69">
        <f t="shared" si="1"/>
        <v>0</v>
      </c>
      <c r="F36" s="69"/>
      <c r="G36" s="69"/>
      <c r="H36" s="69"/>
      <c r="I36" s="69"/>
      <c r="J36" s="120"/>
      <c r="K36" s="120"/>
      <c r="L36" s="120"/>
      <c r="M36" s="120"/>
      <c r="N36" s="120"/>
      <c r="O36" s="120"/>
      <c r="P36" s="143"/>
      <c r="Q36" s="91"/>
    </row>
    <row r="37" spans="1:17" s="67" customFormat="1" ht="24.75" customHeight="1" hidden="1">
      <c r="A37" s="73"/>
      <c r="B37" s="93" t="s">
        <v>38</v>
      </c>
      <c r="C37" s="89">
        <v>39203</v>
      </c>
      <c r="D37" s="90"/>
      <c r="E37" s="69">
        <f t="shared" si="1"/>
        <v>0</v>
      </c>
      <c r="F37" s="69"/>
      <c r="G37" s="69"/>
      <c r="H37" s="69"/>
      <c r="I37" s="69"/>
      <c r="J37" s="120"/>
      <c r="K37" s="120"/>
      <c r="L37" s="120"/>
      <c r="M37" s="120"/>
      <c r="N37" s="120"/>
      <c r="O37" s="120"/>
      <c r="P37" s="143"/>
      <c r="Q37" s="91"/>
    </row>
    <row r="38" spans="1:17" s="67" customFormat="1" ht="24.75" customHeight="1" hidden="1">
      <c r="A38" s="73"/>
      <c r="B38" s="68" t="s">
        <v>34</v>
      </c>
      <c r="C38" s="89">
        <v>46174</v>
      </c>
      <c r="D38" s="90"/>
      <c r="E38" s="69">
        <f t="shared" si="1"/>
        <v>0</v>
      </c>
      <c r="F38" s="69"/>
      <c r="G38" s="69"/>
      <c r="H38" s="69"/>
      <c r="I38" s="69"/>
      <c r="J38" s="120"/>
      <c r="K38" s="120"/>
      <c r="L38" s="120"/>
      <c r="M38" s="120"/>
      <c r="N38" s="120"/>
      <c r="O38" s="120"/>
      <c r="P38" s="143"/>
      <c r="Q38" s="91"/>
    </row>
    <row r="39" spans="1:17" s="67" customFormat="1" ht="24.75" customHeight="1" hidden="1">
      <c r="A39" s="73" t="s">
        <v>29</v>
      </c>
      <c r="B39" s="93" t="s">
        <v>44</v>
      </c>
      <c r="C39" s="89">
        <v>36892</v>
      </c>
      <c r="D39" s="90"/>
      <c r="E39" s="69">
        <f t="shared" si="1"/>
        <v>0</v>
      </c>
      <c r="F39" s="69"/>
      <c r="G39" s="69"/>
      <c r="H39" s="69"/>
      <c r="I39" s="69"/>
      <c r="J39" s="120"/>
      <c r="K39" s="120"/>
      <c r="L39" s="120"/>
      <c r="M39" s="120"/>
      <c r="N39" s="120"/>
      <c r="O39" s="120"/>
      <c r="P39" s="143"/>
      <c r="Q39" s="91"/>
    </row>
    <row r="40" spans="1:17" s="67" customFormat="1" ht="24.75" customHeight="1" hidden="1">
      <c r="A40" s="73" t="s">
        <v>29</v>
      </c>
      <c r="B40" s="93" t="s">
        <v>71</v>
      </c>
      <c r="C40" s="89" t="s">
        <v>57</v>
      </c>
      <c r="D40" s="90"/>
      <c r="E40" s="69">
        <f t="shared" si="1"/>
        <v>0</v>
      </c>
      <c r="F40" s="69"/>
      <c r="G40" s="69"/>
      <c r="H40" s="69"/>
      <c r="I40" s="69"/>
      <c r="J40" s="120"/>
      <c r="K40" s="120"/>
      <c r="L40" s="120"/>
      <c r="M40" s="120"/>
      <c r="N40" s="120"/>
      <c r="O40" s="120"/>
      <c r="P40" s="143"/>
      <c r="Q40" s="91"/>
    </row>
    <row r="41" spans="1:17" s="67" customFormat="1" ht="24.75" customHeight="1" hidden="1">
      <c r="A41" s="73"/>
      <c r="B41" s="93" t="s">
        <v>72</v>
      </c>
      <c r="C41" s="89" t="s">
        <v>57</v>
      </c>
      <c r="D41" s="90"/>
      <c r="E41" s="69">
        <f t="shared" si="1"/>
        <v>0</v>
      </c>
      <c r="F41" s="69"/>
      <c r="G41" s="69"/>
      <c r="H41" s="69"/>
      <c r="I41" s="69"/>
      <c r="J41" s="120"/>
      <c r="K41" s="120"/>
      <c r="L41" s="120"/>
      <c r="M41" s="120"/>
      <c r="N41" s="120"/>
      <c r="O41" s="120"/>
      <c r="P41" s="143"/>
      <c r="Q41" s="91"/>
    </row>
    <row r="42" spans="1:17" s="67" customFormat="1" ht="27.75" customHeight="1" hidden="1">
      <c r="A42" s="73" t="s">
        <v>29</v>
      </c>
      <c r="B42" s="93" t="s">
        <v>68</v>
      </c>
      <c r="C42" s="89" t="s">
        <v>57</v>
      </c>
      <c r="D42" s="90"/>
      <c r="E42" s="69">
        <f t="shared" si="1"/>
        <v>0</v>
      </c>
      <c r="F42" s="69"/>
      <c r="G42" s="69"/>
      <c r="H42" s="69"/>
      <c r="I42" s="69"/>
      <c r="J42" s="120"/>
      <c r="K42" s="120"/>
      <c r="L42" s="120"/>
      <c r="M42" s="120"/>
      <c r="N42" s="120"/>
      <c r="O42" s="120"/>
      <c r="P42" s="143"/>
      <c r="Q42" s="91"/>
    </row>
    <row r="43" spans="1:17" s="67" customFormat="1" ht="28.5" customHeight="1" hidden="1">
      <c r="A43" s="73" t="s">
        <v>29</v>
      </c>
      <c r="B43" s="68" t="s">
        <v>65</v>
      </c>
      <c r="C43" s="89" t="s">
        <v>57</v>
      </c>
      <c r="D43" s="90" t="s">
        <v>30</v>
      </c>
      <c r="E43" s="69">
        <f t="shared" si="1"/>
        <v>0</v>
      </c>
      <c r="F43" s="69"/>
      <c r="G43" s="69"/>
      <c r="H43" s="69"/>
      <c r="I43" s="69"/>
      <c r="J43" s="120"/>
      <c r="K43" s="120"/>
      <c r="L43" s="120"/>
      <c r="M43" s="120"/>
      <c r="N43" s="120"/>
      <c r="O43" s="120"/>
      <c r="P43" s="143"/>
      <c r="Q43" s="91"/>
    </row>
    <row r="44" spans="1:17" s="67" customFormat="1" ht="24.75" customHeight="1" hidden="1">
      <c r="A44" s="73" t="s">
        <v>29</v>
      </c>
      <c r="B44" s="68"/>
      <c r="C44" s="89" t="s">
        <v>57</v>
      </c>
      <c r="D44" s="90"/>
      <c r="E44" s="69"/>
      <c r="F44" s="69"/>
      <c r="G44" s="69"/>
      <c r="H44" s="69"/>
      <c r="I44" s="69"/>
      <c r="J44" s="120"/>
      <c r="K44" s="120"/>
      <c r="L44" s="120"/>
      <c r="M44" s="120"/>
      <c r="N44" s="120"/>
      <c r="O44" s="120"/>
      <c r="P44" s="143"/>
      <c r="Q44" s="91"/>
    </row>
    <row r="45" spans="1:17" s="67" customFormat="1" ht="27" customHeight="1" hidden="1">
      <c r="A45" s="73" t="s">
        <v>122</v>
      </c>
      <c r="B45" s="68" t="s">
        <v>68</v>
      </c>
      <c r="C45" s="89" t="s">
        <v>57</v>
      </c>
      <c r="D45" s="90"/>
      <c r="E45" s="69">
        <f>F45+G45+H45+I45+J45+K45+L45+M45+N45+O45+P45+Q45</f>
        <v>0</v>
      </c>
      <c r="F45" s="69"/>
      <c r="G45" s="69"/>
      <c r="H45" s="69"/>
      <c r="I45" s="69"/>
      <c r="J45" s="120"/>
      <c r="K45" s="120"/>
      <c r="L45" s="120"/>
      <c r="M45" s="120"/>
      <c r="N45" s="120"/>
      <c r="O45" s="120"/>
      <c r="P45" s="143"/>
      <c r="Q45" s="91"/>
    </row>
    <row r="46" spans="1:17" s="67" customFormat="1" ht="27" customHeight="1" hidden="1">
      <c r="A46" s="73" t="s">
        <v>122</v>
      </c>
      <c r="B46" s="68" t="s">
        <v>65</v>
      </c>
      <c r="C46" s="89" t="s">
        <v>57</v>
      </c>
      <c r="D46" s="90"/>
      <c r="E46" s="69">
        <f>F46+G46+H46+I46+J46+K46+L46+M46+N46+O46+P46+Q46</f>
        <v>0</v>
      </c>
      <c r="F46" s="69"/>
      <c r="G46" s="69"/>
      <c r="H46" s="69"/>
      <c r="I46" s="69"/>
      <c r="J46" s="120"/>
      <c r="K46" s="120"/>
      <c r="L46" s="120"/>
      <c r="M46" s="120"/>
      <c r="N46" s="120"/>
      <c r="O46" s="120"/>
      <c r="P46" s="143"/>
      <c r="Q46" s="91"/>
    </row>
    <row r="47" spans="1:18" s="67" customFormat="1" ht="27" customHeight="1" hidden="1">
      <c r="A47" s="73" t="s">
        <v>122</v>
      </c>
      <c r="B47" s="68" t="s">
        <v>132</v>
      </c>
      <c r="C47" s="89" t="s">
        <v>57</v>
      </c>
      <c r="D47" s="90"/>
      <c r="E47" s="69">
        <v>0</v>
      </c>
      <c r="F47" s="69"/>
      <c r="G47" s="69"/>
      <c r="H47" s="69"/>
      <c r="I47" s="69"/>
      <c r="J47" s="120"/>
      <c r="K47" s="120"/>
      <c r="L47" s="120"/>
      <c r="M47" s="120"/>
      <c r="N47" s="120"/>
      <c r="O47" s="120"/>
      <c r="P47" s="143"/>
      <c r="Q47" s="91"/>
      <c r="R47" s="87"/>
    </row>
    <row r="48" spans="1:18" s="67" customFormat="1" ht="27" customHeight="1">
      <c r="A48" s="73" t="s">
        <v>122</v>
      </c>
      <c r="B48" s="68" t="s">
        <v>10</v>
      </c>
      <c r="C48" s="89" t="s">
        <v>57</v>
      </c>
      <c r="D48" s="90"/>
      <c r="E48" s="69">
        <f>F48+G48+H48+I48+K48+J48+L48+M48+N48+O48+P48+Q48</f>
        <v>41000</v>
      </c>
      <c r="F48" s="69">
        <v>5100</v>
      </c>
      <c r="G48" s="69">
        <v>5100</v>
      </c>
      <c r="H48" s="69">
        <v>5100</v>
      </c>
      <c r="I48" s="69">
        <v>5100</v>
      </c>
      <c r="J48" s="120">
        <v>5100</v>
      </c>
      <c r="K48" s="120">
        <v>5100</v>
      </c>
      <c r="L48" s="120">
        <v>5100</v>
      </c>
      <c r="M48" s="120">
        <v>5300</v>
      </c>
      <c r="N48" s="120"/>
      <c r="O48" s="120"/>
      <c r="P48" s="143"/>
      <c r="Q48" s="91"/>
      <c r="R48" s="87"/>
    </row>
    <row r="49" spans="1:18" s="67" customFormat="1" ht="27" customHeight="1">
      <c r="A49" s="73" t="s">
        <v>122</v>
      </c>
      <c r="B49" s="68" t="s">
        <v>133</v>
      </c>
      <c r="C49" s="89" t="s">
        <v>57</v>
      </c>
      <c r="D49" s="90"/>
      <c r="E49" s="69">
        <f>F49+G49+H49+I49+J49+K49+L49+M49+N49+O49+P49+Q49</f>
        <v>3500</v>
      </c>
      <c r="F49" s="69"/>
      <c r="G49" s="69"/>
      <c r="H49" s="69"/>
      <c r="I49" s="69">
        <v>3500</v>
      </c>
      <c r="J49" s="120"/>
      <c r="K49" s="120"/>
      <c r="L49" s="120"/>
      <c r="M49" s="120"/>
      <c r="N49" s="120"/>
      <c r="O49" s="120"/>
      <c r="P49" s="143"/>
      <c r="Q49" s="91"/>
      <c r="R49" s="87"/>
    </row>
    <row r="50" spans="1:18" s="67" customFormat="1" ht="27" customHeight="1" hidden="1">
      <c r="A50" s="73" t="s">
        <v>122</v>
      </c>
      <c r="B50" s="68" t="s">
        <v>136</v>
      </c>
      <c r="C50" s="89" t="s">
        <v>57</v>
      </c>
      <c r="D50" s="90"/>
      <c r="E50" s="69">
        <v>0</v>
      </c>
      <c r="F50" s="69"/>
      <c r="G50" s="69"/>
      <c r="H50" s="69"/>
      <c r="I50" s="69"/>
      <c r="J50" s="120"/>
      <c r="K50" s="120"/>
      <c r="L50" s="120"/>
      <c r="M50" s="120"/>
      <c r="N50" s="120"/>
      <c r="O50" s="120"/>
      <c r="P50" s="143">
        <v>3800</v>
      </c>
      <c r="Q50" s="91"/>
      <c r="R50" s="87"/>
    </row>
    <row r="51" spans="1:18" s="67" customFormat="1" ht="27" customHeight="1" hidden="1">
      <c r="A51" s="73" t="s">
        <v>122</v>
      </c>
      <c r="B51" s="68" t="s">
        <v>72</v>
      </c>
      <c r="C51" s="89" t="s">
        <v>57</v>
      </c>
      <c r="D51" s="90"/>
      <c r="E51" s="69">
        <v>0</v>
      </c>
      <c r="F51" s="69"/>
      <c r="G51" s="69"/>
      <c r="H51" s="69"/>
      <c r="I51" s="69"/>
      <c r="J51" s="120"/>
      <c r="K51" s="120"/>
      <c r="L51" s="120"/>
      <c r="M51" s="120"/>
      <c r="N51" s="120"/>
      <c r="O51" s="120"/>
      <c r="P51" s="143">
        <v>1000</v>
      </c>
      <c r="Q51" s="91"/>
      <c r="R51" s="87"/>
    </row>
    <row r="52" spans="1:18" s="67" customFormat="1" ht="27" customHeight="1" hidden="1">
      <c r="A52" s="73" t="s">
        <v>122</v>
      </c>
      <c r="B52" s="68" t="s">
        <v>65</v>
      </c>
      <c r="C52" s="89" t="s">
        <v>57</v>
      </c>
      <c r="D52" s="90"/>
      <c r="E52" s="69"/>
      <c r="F52" s="69"/>
      <c r="G52" s="69"/>
      <c r="H52" s="69"/>
      <c r="I52" s="69"/>
      <c r="J52" s="120"/>
      <c r="K52" s="120"/>
      <c r="L52" s="120"/>
      <c r="M52" s="120"/>
      <c r="N52" s="120"/>
      <c r="O52" s="120"/>
      <c r="P52" s="143"/>
      <c r="Q52" s="91"/>
      <c r="R52" s="87"/>
    </row>
    <row r="53" spans="1:18" s="67" customFormat="1" ht="27" customHeight="1" hidden="1">
      <c r="A53" s="73"/>
      <c r="B53" s="68" t="s">
        <v>137</v>
      </c>
      <c r="C53" s="89" t="s">
        <v>57</v>
      </c>
      <c r="D53" s="90"/>
      <c r="E53" s="69"/>
      <c r="F53" s="69"/>
      <c r="G53" s="69"/>
      <c r="H53" s="69"/>
      <c r="I53" s="69"/>
      <c r="J53" s="120"/>
      <c r="K53" s="120"/>
      <c r="L53" s="120"/>
      <c r="M53" s="120"/>
      <c r="N53" s="120"/>
      <c r="O53" s="120"/>
      <c r="P53" s="143"/>
      <c r="Q53" s="91"/>
      <c r="R53" s="87"/>
    </row>
    <row r="54" spans="1:18" s="67" customFormat="1" ht="27.75" customHeight="1">
      <c r="A54" s="73" t="s">
        <v>122</v>
      </c>
      <c r="B54" s="68" t="s">
        <v>140</v>
      </c>
      <c r="C54" s="89" t="s">
        <v>57</v>
      </c>
      <c r="D54" s="90"/>
      <c r="E54" s="69">
        <f>F54+G54+H54+I54+J54+K54+L54+M54+N54+O54+P54+Q54</f>
        <v>2488000</v>
      </c>
      <c r="F54" s="69">
        <v>207300</v>
      </c>
      <c r="G54" s="69">
        <v>207300</v>
      </c>
      <c r="H54" s="69">
        <v>207300</v>
      </c>
      <c r="I54" s="69">
        <v>207300</v>
      </c>
      <c r="J54" s="120">
        <v>207300</v>
      </c>
      <c r="K54" s="120">
        <v>207300</v>
      </c>
      <c r="L54" s="120">
        <v>207300</v>
      </c>
      <c r="M54" s="120">
        <v>207300</v>
      </c>
      <c r="N54" s="120">
        <v>207300</v>
      </c>
      <c r="O54" s="120">
        <v>207300</v>
      </c>
      <c r="P54" s="143">
        <v>207300</v>
      </c>
      <c r="Q54" s="91">
        <v>207700</v>
      </c>
      <c r="R54" s="87"/>
    </row>
    <row r="55" spans="1:17" s="67" customFormat="1" ht="24.75" customHeight="1" hidden="1">
      <c r="A55" s="73" t="s">
        <v>29</v>
      </c>
      <c r="B55" s="68" t="s">
        <v>31</v>
      </c>
      <c r="C55" s="89"/>
      <c r="D55" s="90"/>
      <c r="E55" s="69"/>
      <c r="F55" s="69"/>
      <c r="G55" s="69"/>
      <c r="H55" s="69"/>
      <c r="I55" s="69"/>
      <c r="J55" s="120"/>
      <c r="K55" s="120"/>
      <c r="L55" s="120"/>
      <c r="M55" s="120"/>
      <c r="N55" s="120"/>
      <c r="O55" s="120"/>
      <c r="P55" s="143"/>
      <c r="Q55" s="91"/>
    </row>
    <row r="56" spans="1:17" s="67" customFormat="1" ht="0.75" customHeight="1" hidden="1">
      <c r="A56" s="73" t="s">
        <v>29</v>
      </c>
      <c r="B56" s="68" t="s">
        <v>32</v>
      </c>
      <c r="C56" s="89" t="s">
        <v>67</v>
      </c>
      <c r="D56" s="90"/>
      <c r="E56" s="69">
        <f aca="true" t="shared" si="2" ref="E56:E61">F56+G56+H56+I56+J56+K56+L56+M56+N56+O56+P56+Q56</f>
        <v>0</v>
      </c>
      <c r="F56" s="69"/>
      <c r="G56" s="69"/>
      <c r="H56" s="69"/>
      <c r="I56" s="69"/>
      <c r="J56" s="120"/>
      <c r="K56" s="120"/>
      <c r="L56" s="120"/>
      <c r="M56" s="120"/>
      <c r="N56" s="120"/>
      <c r="O56" s="120"/>
      <c r="P56" s="143"/>
      <c r="Q56" s="91"/>
    </row>
    <row r="57" spans="1:17" s="67" customFormat="1" ht="24.75" customHeight="1" hidden="1">
      <c r="A57" s="73" t="s">
        <v>29</v>
      </c>
      <c r="B57" s="68" t="s">
        <v>32</v>
      </c>
      <c r="C57" s="89" t="s">
        <v>66</v>
      </c>
      <c r="D57" s="90"/>
      <c r="E57" s="69">
        <f t="shared" si="2"/>
        <v>0</v>
      </c>
      <c r="F57" s="69"/>
      <c r="G57" s="69"/>
      <c r="H57" s="69"/>
      <c r="I57" s="69"/>
      <c r="J57" s="120"/>
      <c r="K57" s="120"/>
      <c r="L57" s="120"/>
      <c r="M57" s="120"/>
      <c r="N57" s="120"/>
      <c r="O57" s="120"/>
      <c r="P57" s="143"/>
      <c r="Q57" s="91"/>
    </row>
    <row r="58" spans="1:17" s="67" customFormat="1" ht="0.75" customHeight="1" hidden="1">
      <c r="A58" s="73" t="s">
        <v>29</v>
      </c>
      <c r="B58" s="68" t="s">
        <v>102</v>
      </c>
      <c r="C58" s="89" t="s">
        <v>103</v>
      </c>
      <c r="D58" s="90"/>
      <c r="E58" s="69">
        <f t="shared" si="2"/>
        <v>0</v>
      </c>
      <c r="F58" s="69"/>
      <c r="G58" s="69"/>
      <c r="H58" s="69"/>
      <c r="I58" s="69"/>
      <c r="J58" s="120"/>
      <c r="K58" s="120"/>
      <c r="L58" s="120"/>
      <c r="M58" s="120"/>
      <c r="N58" s="120"/>
      <c r="O58" s="120"/>
      <c r="P58" s="143"/>
      <c r="Q58" s="91"/>
    </row>
    <row r="59" spans="1:17" s="67" customFormat="1" ht="24.75" customHeight="1" hidden="1">
      <c r="A59" s="73" t="s">
        <v>29</v>
      </c>
      <c r="B59" s="68" t="s">
        <v>105</v>
      </c>
      <c r="C59" s="89" t="s">
        <v>106</v>
      </c>
      <c r="D59" s="90"/>
      <c r="E59" s="69">
        <f t="shared" si="2"/>
        <v>0</v>
      </c>
      <c r="F59" s="69"/>
      <c r="G59" s="69"/>
      <c r="H59" s="69"/>
      <c r="I59" s="69"/>
      <c r="J59" s="120"/>
      <c r="K59" s="120"/>
      <c r="L59" s="120"/>
      <c r="M59" s="120"/>
      <c r="N59" s="120"/>
      <c r="O59" s="120"/>
      <c r="P59" s="143"/>
      <c r="Q59" s="91"/>
    </row>
    <row r="60" spans="1:17" s="67" customFormat="1" ht="24.75" customHeight="1" hidden="1">
      <c r="A60" s="73" t="s">
        <v>29</v>
      </c>
      <c r="B60" s="68" t="s">
        <v>32</v>
      </c>
      <c r="C60" s="89" t="s">
        <v>107</v>
      </c>
      <c r="D60" s="90"/>
      <c r="E60" s="69">
        <f t="shared" si="2"/>
        <v>0</v>
      </c>
      <c r="F60" s="69"/>
      <c r="G60" s="69"/>
      <c r="H60" s="69"/>
      <c r="I60" s="69"/>
      <c r="J60" s="120"/>
      <c r="K60" s="120"/>
      <c r="L60" s="120"/>
      <c r="M60" s="120"/>
      <c r="N60" s="120"/>
      <c r="O60" s="120"/>
      <c r="P60" s="143"/>
      <c r="Q60" s="91"/>
    </row>
    <row r="61" spans="1:17" s="67" customFormat="1" ht="29.25" customHeight="1" hidden="1">
      <c r="A61" s="73" t="s">
        <v>29</v>
      </c>
      <c r="B61" s="68" t="s">
        <v>32</v>
      </c>
      <c r="C61" s="89" t="s">
        <v>100</v>
      </c>
      <c r="D61" s="90"/>
      <c r="E61" s="69">
        <f t="shared" si="2"/>
        <v>0</v>
      </c>
      <c r="F61" s="69"/>
      <c r="G61" s="69"/>
      <c r="H61" s="69"/>
      <c r="I61" s="69"/>
      <c r="J61" s="120"/>
      <c r="K61" s="120"/>
      <c r="L61" s="120"/>
      <c r="M61" s="120"/>
      <c r="N61" s="120"/>
      <c r="O61" s="120"/>
      <c r="P61" s="143"/>
      <c r="Q61" s="91"/>
    </row>
    <row r="62" spans="1:17" s="67" customFormat="1" ht="27" customHeight="1" hidden="1">
      <c r="A62" s="73" t="s">
        <v>29</v>
      </c>
      <c r="B62" s="68" t="s">
        <v>11</v>
      </c>
      <c r="C62" s="89" t="s">
        <v>58</v>
      </c>
      <c r="D62" s="90" t="s">
        <v>30</v>
      </c>
      <c r="E62" s="69">
        <f aca="true" t="shared" si="3" ref="E62:E67">F62+G62+H62+I62+J62+K62+L62+M62+N62+O62+P62+Q62</f>
        <v>0</v>
      </c>
      <c r="F62" s="94"/>
      <c r="G62" s="69"/>
      <c r="H62" s="69"/>
      <c r="I62" s="69"/>
      <c r="J62" s="120"/>
      <c r="K62" s="120"/>
      <c r="L62" s="120"/>
      <c r="M62" s="120"/>
      <c r="N62" s="120"/>
      <c r="O62" s="120"/>
      <c r="P62" s="143"/>
      <c r="Q62" s="91"/>
    </row>
    <row r="63" spans="1:17" s="67" customFormat="1" ht="24" customHeight="1" hidden="1">
      <c r="A63" s="73" t="s">
        <v>29</v>
      </c>
      <c r="B63" s="68" t="s">
        <v>11</v>
      </c>
      <c r="C63" s="89">
        <v>37012</v>
      </c>
      <c r="D63" s="90"/>
      <c r="E63" s="69">
        <f t="shared" si="3"/>
        <v>0</v>
      </c>
      <c r="F63" s="69"/>
      <c r="G63" s="69"/>
      <c r="H63" s="69"/>
      <c r="I63" s="69"/>
      <c r="J63" s="120"/>
      <c r="K63" s="120"/>
      <c r="L63" s="120"/>
      <c r="M63" s="120"/>
      <c r="N63" s="120"/>
      <c r="O63" s="120"/>
      <c r="P63" s="143"/>
      <c r="Q63" s="91"/>
    </row>
    <row r="64" spans="1:17" s="67" customFormat="1" ht="28.5" customHeight="1" hidden="1">
      <c r="A64" s="73" t="s">
        <v>29</v>
      </c>
      <c r="B64" s="68" t="s">
        <v>32</v>
      </c>
      <c r="C64" s="89" t="s">
        <v>67</v>
      </c>
      <c r="D64" s="90"/>
      <c r="E64" s="69">
        <f t="shared" si="3"/>
        <v>0</v>
      </c>
      <c r="F64" s="69"/>
      <c r="G64" s="69"/>
      <c r="H64" s="69"/>
      <c r="I64" s="69"/>
      <c r="J64" s="120"/>
      <c r="K64" s="120"/>
      <c r="L64" s="120"/>
      <c r="M64" s="120"/>
      <c r="N64" s="120"/>
      <c r="O64" s="120"/>
      <c r="P64" s="143"/>
      <c r="Q64" s="91"/>
    </row>
    <row r="65" spans="1:17" s="67" customFormat="1" ht="28.5" customHeight="1" hidden="1">
      <c r="A65" s="73" t="s">
        <v>29</v>
      </c>
      <c r="B65" s="68" t="s">
        <v>32</v>
      </c>
      <c r="C65" s="89" t="s">
        <v>66</v>
      </c>
      <c r="D65" s="90"/>
      <c r="E65" s="69">
        <f t="shared" si="3"/>
        <v>0</v>
      </c>
      <c r="F65" s="69"/>
      <c r="G65" s="69"/>
      <c r="H65" s="69"/>
      <c r="I65" s="69"/>
      <c r="J65" s="120"/>
      <c r="K65" s="120"/>
      <c r="L65" s="120"/>
      <c r="M65" s="120"/>
      <c r="N65" s="120"/>
      <c r="O65" s="120"/>
      <c r="P65" s="143"/>
      <c r="Q65" s="91"/>
    </row>
    <row r="66" spans="1:17" s="67" customFormat="1" ht="28.5" customHeight="1" hidden="1">
      <c r="A66" s="73" t="s">
        <v>122</v>
      </c>
      <c r="B66" s="68" t="s">
        <v>32</v>
      </c>
      <c r="C66" s="89" t="s">
        <v>119</v>
      </c>
      <c r="D66" s="90"/>
      <c r="E66" s="69">
        <f t="shared" si="3"/>
        <v>0</v>
      </c>
      <c r="F66" s="69"/>
      <c r="G66" s="69"/>
      <c r="H66" s="69"/>
      <c r="I66" s="69"/>
      <c r="J66" s="120"/>
      <c r="K66" s="120"/>
      <c r="L66" s="120"/>
      <c r="M66" s="120"/>
      <c r="N66" s="120"/>
      <c r="O66" s="120"/>
      <c r="P66" s="143"/>
      <c r="Q66" s="91"/>
    </row>
    <row r="67" spans="1:17" s="67" customFormat="1" ht="28.5" customHeight="1" hidden="1">
      <c r="A67" s="73" t="s">
        <v>122</v>
      </c>
      <c r="B67" s="68" t="s">
        <v>32</v>
      </c>
      <c r="C67" s="89" t="s">
        <v>118</v>
      </c>
      <c r="D67" s="90"/>
      <c r="E67" s="69">
        <f t="shared" si="3"/>
        <v>0</v>
      </c>
      <c r="F67" s="69"/>
      <c r="G67" s="69"/>
      <c r="H67" s="69"/>
      <c r="I67" s="69"/>
      <c r="J67" s="120"/>
      <c r="K67" s="120"/>
      <c r="L67" s="120"/>
      <c r="M67" s="120"/>
      <c r="N67" s="120"/>
      <c r="O67" s="120"/>
      <c r="P67" s="143"/>
      <c r="Q67" s="91"/>
    </row>
    <row r="68" spans="1:18" s="67" customFormat="1" ht="28.5" customHeight="1" hidden="1">
      <c r="A68" s="73" t="s">
        <v>122</v>
      </c>
      <c r="B68" s="68" t="s">
        <v>32</v>
      </c>
      <c r="C68" s="89" t="s">
        <v>128</v>
      </c>
      <c r="D68" s="90"/>
      <c r="E68" s="69"/>
      <c r="F68" s="69"/>
      <c r="G68" s="69"/>
      <c r="H68" s="69"/>
      <c r="I68" s="69"/>
      <c r="J68" s="120"/>
      <c r="K68" s="120"/>
      <c r="L68" s="120"/>
      <c r="M68" s="120"/>
      <c r="N68" s="120"/>
      <c r="O68" s="120"/>
      <c r="P68" s="143"/>
      <c r="Q68" s="91"/>
      <c r="R68" s="87"/>
    </row>
    <row r="69" spans="1:18" s="67" customFormat="1" ht="28.5" customHeight="1">
      <c r="A69" s="73" t="s">
        <v>122</v>
      </c>
      <c r="B69" s="68" t="s">
        <v>143</v>
      </c>
      <c r="C69" s="89" t="s">
        <v>131</v>
      </c>
      <c r="D69" s="90"/>
      <c r="E69" s="69">
        <f aca="true" t="shared" si="4" ref="E69:E76">F69+G69+H69+I69+J69+K69+L69+M69+N69+O69+P69+Q69</f>
        <v>964400</v>
      </c>
      <c r="F69" s="69"/>
      <c r="G69" s="69"/>
      <c r="H69" s="69"/>
      <c r="I69" s="69"/>
      <c r="J69" s="120"/>
      <c r="K69" s="120"/>
      <c r="L69" s="120"/>
      <c r="M69" s="120"/>
      <c r="N69" s="120"/>
      <c r="O69" s="120"/>
      <c r="P69" s="143"/>
      <c r="Q69" s="91">
        <v>964400</v>
      </c>
      <c r="R69" s="87"/>
    </row>
    <row r="70" spans="1:18" s="67" customFormat="1" ht="28.5" customHeight="1">
      <c r="A70" s="73" t="s">
        <v>122</v>
      </c>
      <c r="B70" s="68" t="s">
        <v>143</v>
      </c>
      <c r="C70" s="89" t="s">
        <v>145</v>
      </c>
      <c r="D70" s="90"/>
      <c r="E70" s="69">
        <v>70000</v>
      </c>
      <c r="F70" s="69"/>
      <c r="G70" s="69"/>
      <c r="H70" s="69"/>
      <c r="I70" s="69"/>
      <c r="J70" s="120"/>
      <c r="K70" s="120"/>
      <c r="L70" s="120"/>
      <c r="M70" s="120"/>
      <c r="N70" s="120"/>
      <c r="O70" s="120"/>
      <c r="P70" s="143"/>
      <c r="Q70" s="91">
        <v>70000</v>
      </c>
      <c r="R70" s="87"/>
    </row>
    <row r="71" spans="1:18" s="67" customFormat="1" ht="28.5" customHeight="1">
      <c r="A71" s="73" t="s">
        <v>122</v>
      </c>
      <c r="B71" s="68" t="s">
        <v>143</v>
      </c>
      <c r="C71" s="89" t="s">
        <v>128</v>
      </c>
      <c r="D71" s="90"/>
      <c r="E71" s="69">
        <v>3065300</v>
      </c>
      <c r="F71" s="69"/>
      <c r="G71" s="69"/>
      <c r="H71" s="69"/>
      <c r="I71" s="69"/>
      <c r="J71" s="120"/>
      <c r="K71" s="120"/>
      <c r="L71" s="120"/>
      <c r="M71" s="120"/>
      <c r="N71" s="120"/>
      <c r="O71" s="120"/>
      <c r="P71" s="143"/>
      <c r="Q71" s="91">
        <v>3065300</v>
      </c>
      <c r="R71" s="87"/>
    </row>
    <row r="72" spans="1:18" s="67" customFormat="1" ht="28.5" customHeight="1">
      <c r="A72" s="73" t="s">
        <v>122</v>
      </c>
      <c r="B72" s="68" t="s">
        <v>142</v>
      </c>
      <c r="C72" s="89" t="s">
        <v>58</v>
      </c>
      <c r="D72" s="90" t="s">
        <v>30</v>
      </c>
      <c r="E72" s="69">
        <f t="shared" si="4"/>
        <v>186000</v>
      </c>
      <c r="F72" s="94"/>
      <c r="G72" s="69"/>
      <c r="H72" s="69"/>
      <c r="I72" s="69"/>
      <c r="J72" s="120"/>
      <c r="K72" s="120"/>
      <c r="L72" s="120"/>
      <c r="M72" s="120"/>
      <c r="N72" s="120"/>
      <c r="O72" s="120"/>
      <c r="P72" s="143"/>
      <c r="Q72" s="91">
        <v>186000</v>
      </c>
      <c r="R72" s="136"/>
    </row>
    <row r="73" spans="1:18" s="67" customFormat="1" ht="28.5" customHeight="1">
      <c r="A73" s="73" t="s">
        <v>122</v>
      </c>
      <c r="B73" s="68" t="s">
        <v>141</v>
      </c>
      <c r="C73" s="89" t="s">
        <v>113</v>
      </c>
      <c r="D73" s="90" t="s">
        <v>30</v>
      </c>
      <c r="E73" s="69">
        <f t="shared" si="4"/>
        <v>3800</v>
      </c>
      <c r="F73" s="69"/>
      <c r="G73" s="70"/>
      <c r="H73" s="70"/>
      <c r="I73" s="70"/>
      <c r="J73" s="121"/>
      <c r="K73" s="121"/>
      <c r="L73" s="121"/>
      <c r="M73" s="121"/>
      <c r="N73" s="134"/>
      <c r="O73" s="121"/>
      <c r="P73" s="144"/>
      <c r="Q73" s="95">
        <v>3800</v>
      </c>
      <c r="R73" s="136"/>
    </row>
    <row r="74" spans="1:18" s="81" customFormat="1" ht="0.75" customHeight="1" hidden="1">
      <c r="A74" s="82"/>
      <c r="B74" s="76" t="s">
        <v>32</v>
      </c>
      <c r="C74" s="77">
        <v>45352</v>
      </c>
      <c r="D74" s="78"/>
      <c r="E74" s="79">
        <f t="shared" si="4"/>
        <v>0</v>
      </c>
      <c r="F74" s="79"/>
      <c r="G74" s="79"/>
      <c r="H74" s="79"/>
      <c r="I74" s="79"/>
      <c r="J74" s="120"/>
      <c r="K74" s="120"/>
      <c r="L74" s="120"/>
      <c r="M74" s="120"/>
      <c r="N74" s="120"/>
      <c r="O74" s="120"/>
      <c r="P74" s="143"/>
      <c r="Q74" s="80"/>
      <c r="R74" s="137"/>
    </row>
    <row r="75" spans="1:18" s="81" customFormat="1" ht="24" customHeight="1" hidden="1">
      <c r="A75" s="82"/>
      <c r="B75" s="76" t="s">
        <v>32</v>
      </c>
      <c r="C75" s="77">
        <v>37377</v>
      </c>
      <c r="D75" s="78"/>
      <c r="E75" s="79">
        <f t="shared" si="4"/>
        <v>0</v>
      </c>
      <c r="F75" s="79"/>
      <c r="G75" s="79"/>
      <c r="H75" s="79"/>
      <c r="I75" s="79"/>
      <c r="J75" s="120"/>
      <c r="K75" s="120"/>
      <c r="L75" s="120"/>
      <c r="M75" s="120"/>
      <c r="N75" s="120"/>
      <c r="O75" s="120"/>
      <c r="P75" s="143"/>
      <c r="Q75" s="80"/>
      <c r="R75" s="137"/>
    </row>
    <row r="76" spans="1:18" s="81" customFormat="1" ht="23.25" customHeight="1" hidden="1">
      <c r="A76" s="82" t="s">
        <v>29</v>
      </c>
      <c r="B76" s="76" t="s">
        <v>32</v>
      </c>
      <c r="C76" s="84" t="s">
        <v>35</v>
      </c>
      <c r="D76" s="83"/>
      <c r="E76" s="79">
        <f t="shared" si="4"/>
        <v>0</v>
      </c>
      <c r="F76" s="83"/>
      <c r="G76" s="79"/>
      <c r="H76" s="79"/>
      <c r="I76" s="79"/>
      <c r="J76" s="120"/>
      <c r="K76" s="120"/>
      <c r="L76" s="120"/>
      <c r="M76" s="120"/>
      <c r="N76" s="120"/>
      <c r="O76" s="120"/>
      <c r="P76" s="143"/>
      <c r="Q76" s="80"/>
      <c r="R76" s="137"/>
    </row>
    <row r="77" spans="1:18" s="81" customFormat="1" ht="24" customHeight="1" hidden="1">
      <c r="A77" s="82" t="s">
        <v>29</v>
      </c>
      <c r="B77" s="76" t="s">
        <v>32</v>
      </c>
      <c r="C77" s="77">
        <v>45352</v>
      </c>
      <c r="D77" s="78"/>
      <c r="E77" s="79"/>
      <c r="F77" s="79"/>
      <c r="G77" s="79"/>
      <c r="H77" s="79"/>
      <c r="I77" s="79"/>
      <c r="J77" s="120"/>
      <c r="K77" s="120"/>
      <c r="L77" s="120"/>
      <c r="M77" s="120"/>
      <c r="N77" s="120"/>
      <c r="O77" s="120"/>
      <c r="P77" s="143"/>
      <c r="Q77" s="80"/>
      <c r="R77" s="137"/>
    </row>
    <row r="78" spans="1:18" s="81" customFormat="1" ht="24" customHeight="1" hidden="1">
      <c r="A78" s="82" t="s">
        <v>29</v>
      </c>
      <c r="B78" s="76" t="s">
        <v>32</v>
      </c>
      <c r="C78" s="77">
        <v>11018</v>
      </c>
      <c r="D78" s="78"/>
      <c r="E78" s="79">
        <f aca="true" t="shared" si="5" ref="E78:E90">F78+G78+H78+I78+J78+K78+L78+M78+N78+O78+P78+Q78</f>
        <v>0</v>
      </c>
      <c r="F78" s="79"/>
      <c r="G78" s="79"/>
      <c r="H78" s="79"/>
      <c r="I78" s="79"/>
      <c r="J78" s="120"/>
      <c r="K78" s="120"/>
      <c r="L78" s="120"/>
      <c r="M78" s="120"/>
      <c r="N78" s="120"/>
      <c r="O78" s="120"/>
      <c r="P78" s="143"/>
      <c r="Q78" s="80"/>
      <c r="R78" s="137"/>
    </row>
    <row r="79" spans="1:18" s="81" customFormat="1" ht="24" customHeight="1" hidden="1">
      <c r="A79" s="82" t="s">
        <v>29</v>
      </c>
      <c r="B79" s="76" t="s">
        <v>32</v>
      </c>
      <c r="C79" s="77">
        <v>11383</v>
      </c>
      <c r="D79" s="78"/>
      <c r="E79" s="79">
        <f t="shared" si="5"/>
        <v>0</v>
      </c>
      <c r="F79" s="79"/>
      <c r="G79" s="79"/>
      <c r="H79" s="79"/>
      <c r="I79" s="79"/>
      <c r="J79" s="120"/>
      <c r="K79" s="120"/>
      <c r="L79" s="120"/>
      <c r="M79" s="120"/>
      <c r="N79" s="120"/>
      <c r="O79" s="120"/>
      <c r="P79" s="143"/>
      <c r="Q79" s="80"/>
      <c r="R79" s="137"/>
    </row>
    <row r="80" spans="1:18" s="81" customFormat="1" ht="24" customHeight="1" hidden="1">
      <c r="A80" s="82" t="s">
        <v>29</v>
      </c>
      <c r="B80" s="76" t="s">
        <v>32</v>
      </c>
      <c r="C80" s="77">
        <v>13210</v>
      </c>
      <c r="D80" s="78"/>
      <c r="E80" s="79">
        <f t="shared" si="5"/>
        <v>0</v>
      </c>
      <c r="F80" s="79"/>
      <c r="G80" s="79"/>
      <c r="H80" s="79"/>
      <c r="I80" s="79"/>
      <c r="J80" s="120"/>
      <c r="K80" s="120"/>
      <c r="L80" s="120"/>
      <c r="M80" s="120"/>
      <c r="N80" s="120"/>
      <c r="O80" s="120"/>
      <c r="P80" s="143"/>
      <c r="Q80" s="80"/>
      <c r="R80" s="137"/>
    </row>
    <row r="81" spans="1:18" s="81" customFormat="1" ht="24" customHeight="1" hidden="1">
      <c r="A81" s="82" t="s">
        <v>29</v>
      </c>
      <c r="B81" s="76" t="s">
        <v>32</v>
      </c>
      <c r="C81" s="77">
        <v>13940</v>
      </c>
      <c r="D81" s="78"/>
      <c r="E81" s="79">
        <f t="shared" si="5"/>
        <v>0</v>
      </c>
      <c r="F81" s="79"/>
      <c r="G81" s="79"/>
      <c r="H81" s="79"/>
      <c r="I81" s="79"/>
      <c r="J81" s="120"/>
      <c r="K81" s="120"/>
      <c r="L81" s="120"/>
      <c r="M81" s="120"/>
      <c r="N81" s="120"/>
      <c r="O81" s="120"/>
      <c r="P81" s="143"/>
      <c r="Q81" s="80"/>
      <c r="R81" s="137"/>
    </row>
    <row r="82" spans="1:18" s="81" customFormat="1" ht="24" customHeight="1" hidden="1">
      <c r="A82" s="82" t="s">
        <v>29</v>
      </c>
      <c r="B82" s="76" t="s">
        <v>46</v>
      </c>
      <c r="C82" s="77">
        <v>40210</v>
      </c>
      <c r="D82" s="78"/>
      <c r="E82" s="79">
        <f t="shared" si="5"/>
        <v>0</v>
      </c>
      <c r="F82" s="79"/>
      <c r="G82" s="79"/>
      <c r="H82" s="79"/>
      <c r="I82" s="79"/>
      <c r="J82" s="120"/>
      <c r="K82" s="120"/>
      <c r="L82" s="120"/>
      <c r="M82" s="120"/>
      <c r="N82" s="120"/>
      <c r="O82" s="120"/>
      <c r="P82" s="143"/>
      <c r="Q82" s="80"/>
      <c r="R82" s="137"/>
    </row>
    <row r="83" spans="1:18" s="81" customFormat="1" ht="24" customHeight="1" hidden="1">
      <c r="A83" s="82" t="s">
        <v>29</v>
      </c>
      <c r="B83" s="85" t="s">
        <v>45</v>
      </c>
      <c r="C83" s="77">
        <v>36892</v>
      </c>
      <c r="D83" s="78"/>
      <c r="E83" s="79">
        <f t="shared" si="5"/>
        <v>0</v>
      </c>
      <c r="F83" s="79"/>
      <c r="G83" s="79"/>
      <c r="H83" s="79"/>
      <c r="I83" s="79"/>
      <c r="J83" s="120"/>
      <c r="K83" s="120"/>
      <c r="L83" s="120"/>
      <c r="M83" s="120"/>
      <c r="N83" s="120"/>
      <c r="O83" s="120"/>
      <c r="P83" s="143"/>
      <c r="Q83" s="80"/>
      <c r="R83" s="137"/>
    </row>
    <row r="84" spans="1:18" s="81" customFormat="1" ht="24" customHeight="1" hidden="1">
      <c r="A84" s="82"/>
      <c r="B84" s="76" t="s">
        <v>64</v>
      </c>
      <c r="C84" s="77" t="s">
        <v>73</v>
      </c>
      <c r="D84" s="78"/>
      <c r="E84" s="79">
        <f t="shared" si="5"/>
        <v>0</v>
      </c>
      <c r="F84" s="79"/>
      <c r="G84" s="79"/>
      <c r="H84" s="79"/>
      <c r="I84" s="79"/>
      <c r="J84" s="120"/>
      <c r="K84" s="120"/>
      <c r="L84" s="120"/>
      <c r="M84" s="120"/>
      <c r="N84" s="120"/>
      <c r="O84" s="120"/>
      <c r="P84" s="143"/>
      <c r="Q84" s="80"/>
      <c r="R84" s="137"/>
    </row>
    <row r="85" spans="1:18" s="81" customFormat="1" ht="24" customHeight="1" hidden="1">
      <c r="A85" s="82" t="s">
        <v>29</v>
      </c>
      <c r="B85" s="76" t="s">
        <v>64</v>
      </c>
      <c r="C85" s="77" t="s">
        <v>59</v>
      </c>
      <c r="D85" s="78"/>
      <c r="E85" s="79">
        <f t="shared" si="5"/>
        <v>0</v>
      </c>
      <c r="F85" s="79"/>
      <c r="G85" s="86"/>
      <c r="H85" s="79"/>
      <c r="I85" s="79"/>
      <c r="J85" s="120"/>
      <c r="K85" s="120"/>
      <c r="L85" s="120"/>
      <c r="M85" s="120"/>
      <c r="N85" s="120"/>
      <c r="O85" s="120"/>
      <c r="P85" s="143"/>
      <c r="Q85" s="80"/>
      <c r="R85" s="137"/>
    </row>
    <row r="86" spans="1:18" s="81" customFormat="1" ht="24" customHeight="1" hidden="1">
      <c r="A86" s="82" t="s">
        <v>29</v>
      </c>
      <c r="B86" s="76" t="s">
        <v>63</v>
      </c>
      <c r="C86" s="77" t="s">
        <v>57</v>
      </c>
      <c r="D86" s="78"/>
      <c r="E86" s="79">
        <f t="shared" si="5"/>
        <v>0</v>
      </c>
      <c r="F86" s="79"/>
      <c r="G86" s="86"/>
      <c r="H86" s="79"/>
      <c r="I86" s="79"/>
      <c r="J86" s="120"/>
      <c r="K86" s="120"/>
      <c r="L86" s="120"/>
      <c r="M86" s="120"/>
      <c r="N86" s="120"/>
      <c r="O86" s="120"/>
      <c r="P86" s="143"/>
      <c r="Q86" s="80"/>
      <c r="R86" s="137"/>
    </row>
    <row r="87" spans="1:18" s="81" customFormat="1" ht="24" customHeight="1" hidden="1">
      <c r="A87" s="82" t="s">
        <v>29</v>
      </c>
      <c r="B87" s="76" t="s">
        <v>62</v>
      </c>
      <c r="C87" s="77" t="s">
        <v>61</v>
      </c>
      <c r="D87" s="78"/>
      <c r="E87" s="79">
        <f t="shared" si="5"/>
        <v>0</v>
      </c>
      <c r="F87" s="79"/>
      <c r="G87" s="79"/>
      <c r="H87" s="79"/>
      <c r="I87" s="79"/>
      <c r="J87" s="120"/>
      <c r="K87" s="120"/>
      <c r="L87" s="120"/>
      <c r="M87" s="120"/>
      <c r="N87" s="120"/>
      <c r="O87" s="120"/>
      <c r="P87" s="143"/>
      <c r="Q87" s="80"/>
      <c r="R87" s="137"/>
    </row>
    <row r="88" spans="1:18" s="81" customFormat="1" ht="28.5" customHeight="1" hidden="1">
      <c r="A88" s="82" t="s">
        <v>29</v>
      </c>
      <c r="B88" s="76" t="s">
        <v>64</v>
      </c>
      <c r="C88" s="77" t="s">
        <v>101</v>
      </c>
      <c r="D88" s="78"/>
      <c r="E88" s="79">
        <f t="shared" si="5"/>
        <v>0</v>
      </c>
      <c r="F88" s="79"/>
      <c r="G88" s="79"/>
      <c r="H88" s="79"/>
      <c r="I88" s="79"/>
      <c r="J88" s="120"/>
      <c r="K88" s="120"/>
      <c r="L88" s="120"/>
      <c r="M88" s="120"/>
      <c r="N88" s="120"/>
      <c r="O88" s="120"/>
      <c r="P88" s="143"/>
      <c r="Q88" s="80"/>
      <c r="R88" s="137"/>
    </row>
    <row r="89" spans="1:18" s="81" customFormat="1" ht="27" customHeight="1" hidden="1">
      <c r="A89" s="82" t="s">
        <v>29</v>
      </c>
      <c r="B89" s="85" t="s">
        <v>97</v>
      </c>
      <c r="C89" s="77" t="s">
        <v>57</v>
      </c>
      <c r="D89" s="78"/>
      <c r="E89" s="79">
        <f t="shared" si="5"/>
        <v>75000</v>
      </c>
      <c r="F89" s="79"/>
      <c r="G89" s="79"/>
      <c r="H89" s="79"/>
      <c r="I89" s="79"/>
      <c r="J89" s="120"/>
      <c r="K89" s="120"/>
      <c r="L89" s="120"/>
      <c r="M89" s="120"/>
      <c r="N89" s="120"/>
      <c r="O89" s="120"/>
      <c r="P89" s="143"/>
      <c r="Q89" s="80">
        <v>75000</v>
      </c>
      <c r="R89" s="137"/>
    </row>
    <row r="90" spans="1:18" s="81" customFormat="1" ht="27.75" customHeight="1" hidden="1">
      <c r="A90" s="82" t="s">
        <v>29</v>
      </c>
      <c r="B90" s="85" t="s">
        <v>62</v>
      </c>
      <c r="C90" s="85" t="s">
        <v>67</v>
      </c>
      <c r="D90" s="78"/>
      <c r="E90" s="79">
        <f t="shared" si="5"/>
        <v>0</v>
      </c>
      <c r="F90" s="79"/>
      <c r="G90" s="79"/>
      <c r="H90" s="79"/>
      <c r="I90" s="79"/>
      <c r="J90" s="120"/>
      <c r="K90" s="120"/>
      <c r="L90" s="120"/>
      <c r="M90" s="120"/>
      <c r="N90" s="120"/>
      <c r="O90" s="120"/>
      <c r="P90" s="143"/>
      <c r="Q90" s="80"/>
      <c r="R90" s="137"/>
    </row>
    <row r="91" spans="1:18" s="81" customFormat="1" ht="27.75" customHeight="1" hidden="1">
      <c r="A91" s="82" t="s">
        <v>122</v>
      </c>
      <c r="B91" s="85" t="s">
        <v>138</v>
      </c>
      <c r="C91" s="77" t="s">
        <v>57</v>
      </c>
      <c r="D91" s="78"/>
      <c r="E91" s="79"/>
      <c r="F91" s="79"/>
      <c r="G91" s="79"/>
      <c r="H91" s="79"/>
      <c r="I91" s="79"/>
      <c r="J91" s="120"/>
      <c r="K91" s="120"/>
      <c r="L91" s="120"/>
      <c r="M91" s="120"/>
      <c r="N91" s="120"/>
      <c r="O91" s="120"/>
      <c r="P91" s="143"/>
      <c r="Q91" s="80"/>
      <c r="R91" s="137"/>
    </row>
    <row r="92" spans="1:18" ht="29.25" customHeight="1" hidden="1">
      <c r="A92" s="33" t="s">
        <v>122</v>
      </c>
      <c r="B92" s="19" t="s">
        <v>62</v>
      </c>
      <c r="C92" s="15" t="s">
        <v>57</v>
      </c>
      <c r="D92" s="17"/>
      <c r="E92" s="20"/>
      <c r="F92" s="20"/>
      <c r="G92" s="20"/>
      <c r="H92" s="16"/>
      <c r="I92" s="16"/>
      <c r="J92" s="120"/>
      <c r="K92" s="120"/>
      <c r="L92" s="120"/>
      <c r="M92" s="120"/>
      <c r="N92" s="120"/>
      <c r="O92" s="120"/>
      <c r="P92" s="143"/>
      <c r="Q92" s="31"/>
      <c r="R92" s="138"/>
    </row>
    <row r="93" spans="1:18" ht="29.25" customHeight="1" hidden="1">
      <c r="A93" s="33" t="s">
        <v>122</v>
      </c>
      <c r="B93" s="19" t="s">
        <v>62</v>
      </c>
      <c r="C93" s="19" t="s">
        <v>127</v>
      </c>
      <c r="D93" s="17"/>
      <c r="E93" s="20"/>
      <c r="F93" s="20"/>
      <c r="G93" s="20"/>
      <c r="H93" s="16"/>
      <c r="I93" s="16"/>
      <c r="J93" s="120"/>
      <c r="K93" s="120"/>
      <c r="L93" s="120"/>
      <c r="M93" s="120"/>
      <c r="N93" s="120"/>
      <c r="O93" s="120"/>
      <c r="P93" s="143"/>
      <c r="Q93" s="31"/>
      <c r="R93" s="138"/>
    </row>
    <row r="94" spans="1:18" s="67" customFormat="1" ht="60" customHeight="1">
      <c r="A94" s="73" t="s">
        <v>96</v>
      </c>
      <c r="B94" s="74" t="s">
        <v>94</v>
      </c>
      <c r="C94" s="75"/>
      <c r="D94" s="75"/>
      <c r="E94" s="71">
        <f aca="true" t="shared" si="6" ref="E94:Q94">E22+E23+E24+E26+E28+E29+E30+E31+E48+E49+E54+E69+E70+E71+E72+E73</f>
        <v>11539500</v>
      </c>
      <c r="F94" s="71">
        <f t="shared" si="6"/>
        <v>342700</v>
      </c>
      <c r="G94" s="71">
        <f t="shared" si="6"/>
        <v>422700</v>
      </c>
      <c r="H94" s="71">
        <f t="shared" si="6"/>
        <v>425700</v>
      </c>
      <c r="I94" s="71">
        <f t="shared" si="6"/>
        <v>436200</v>
      </c>
      <c r="J94" s="71">
        <f t="shared" si="6"/>
        <v>420700</v>
      </c>
      <c r="K94" s="71">
        <f t="shared" si="6"/>
        <v>430700</v>
      </c>
      <c r="L94" s="71">
        <f t="shared" si="6"/>
        <v>515700</v>
      </c>
      <c r="M94" s="71">
        <f t="shared" si="6"/>
        <v>520900</v>
      </c>
      <c r="N94" s="71">
        <f t="shared" si="6"/>
        <v>575600</v>
      </c>
      <c r="O94" s="122">
        <f t="shared" si="6"/>
        <v>970600</v>
      </c>
      <c r="P94" s="145">
        <f t="shared" si="6"/>
        <v>1510600</v>
      </c>
      <c r="Q94" s="71">
        <f t="shared" si="6"/>
        <v>4967400</v>
      </c>
      <c r="R94" s="136">
        <f>Q94+P94+O94+N94+M94+L94+K94+J94+I94+H94+G94+F94</f>
        <v>11539500</v>
      </c>
    </row>
    <row r="95" spans="1:18" ht="15.75" customHeight="1">
      <c r="A95" s="33"/>
      <c r="B95" s="21"/>
      <c r="C95" s="22"/>
      <c r="D95" s="22"/>
      <c r="E95" s="23" t="s">
        <v>47</v>
      </c>
      <c r="F95" s="23"/>
      <c r="G95" s="23"/>
      <c r="H95" s="23"/>
      <c r="I95" s="23"/>
      <c r="J95" s="122"/>
      <c r="K95" s="122"/>
      <c r="L95" s="122"/>
      <c r="M95" s="122"/>
      <c r="N95" s="122"/>
      <c r="O95" s="122"/>
      <c r="P95" s="145"/>
      <c r="Q95" s="35"/>
      <c r="R95" s="138"/>
    </row>
    <row r="96" spans="1:18" ht="16.5" customHeight="1">
      <c r="A96" s="168" t="s">
        <v>12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7"/>
      <c r="R96" s="138"/>
    </row>
    <row r="97" spans="1:18" ht="14.25" customHeight="1">
      <c r="A97" s="33"/>
      <c r="B97" s="11"/>
      <c r="C97" s="11"/>
      <c r="D97" s="11"/>
      <c r="E97" s="13">
        <v>0</v>
      </c>
      <c r="F97" s="11"/>
      <c r="G97" s="11"/>
      <c r="H97" s="11"/>
      <c r="I97" s="11"/>
      <c r="J97" s="117"/>
      <c r="K97" s="117"/>
      <c r="L97" s="117"/>
      <c r="M97" s="117"/>
      <c r="N97" s="117"/>
      <c r="O97" s="117"/>
      <c r="P97" s="140"/>
      <c r="Q97" s="32"/>
      <c r="R97" s="138"/>
    </row>
    <row r="98" spans="1:18" ht="45">
      <c r="A98" s="36" t="s">
        <v>13</v>
      </c>
      <c r="B98" s="21" t="s">
        <v>94</v>
      </c>
      <c r="C98" s="11"/>
      <c r="D98" s="11"/>
      <c r="E98" s="13">
        <v>0</v>
      </c>
      <c r="F98" s="11"/>
      <c r="G98" s="11"/>
      <c r="H98" s="11"/>
      <c r="I98" s="11"/>
      <c r="J98" s="117"/>
      <c r="K98" s="117"/>
      <c r="L98" s="117"/>
      <c r="M98" s="117"/>
      <c r="N98" s="117"/>
      <c r="O98" s="117"/>
      <c r="P98" s="140"/>
      <c r="Q98" s="32"/>
      <c r="R98" s="138"/>
    </row>
    <row r="99" spans="1:17" ht="15">
      <c r="A99" s="36"/>
      <c r="B99" s="21"/>
      <c r="C99" s="11"/>
      <c r="D99" s="11"/>
      <c r="E99" s="13"/>
      <c r="F99" s="11"/>
      <c r="G99" s="11"/>
      <c r="H99" s="11"/>
      <c r="I99" s="11"/>
      <c r="J99" s="117"/>
      <c r="K99" s="117"/>
      <c r="L99" s="117" t="s">
        <v>104</v>
      </c>
      <c r="M99" s="117"/>
      <c r="N99" s="117"/>
      <c r="O99" s="117" t="s">
        <v>104</v>
      </c>
      <c r="P99" s="140"/>
      <c r="Q99" s="32"/>
    </row>
    <row r="100" spans="1:17" ht="78" customHeight="1">
      <c r="A100" s="36" t="s">
        <v>52</v>
      </c>
      <c r="B100" s="21" t="s">
        <v>94</v>
      </c>
      <c r="C100" s="10"/>
      <c r="D100" s="10"/>
      <c r="E100" s="56">
        <f>E94</f>
        <v>11539500</v>
      </c>
      <c r="F100" s="56">
        <f aca="true" t="shared" si="7" ref="F100:Q100">F94</f>
        <v>342700</v>
      </c>
      <c r="G100" s="56">
        <f t="shared" si="7"/>
        <v>422700</v>
      </c>
      <c r="H100" s="56">
        <f t="shared" si="7"/>
        <v>425700</v>
      </c>
      <c r="I100" s="56">
        <f t="shared" si="7"/>
        <v>436200</v>
      </c>
      <c r="J100" s="123">
        <f t="shared" si="7"/>
        <v>420700</v>
      </c>
      <c r="K100" s="123">
        <f t="shared" si="7"/>
        <v>430700</v>
      </c>
      <c r="L100" s="123">
        <f t="shared" si="7"/>
        <v>515700</v>
      </c>
      <c r="M100" s="123">
        <f t="shared" si="7"/>
        <v>520900</v>
      </c>
      <c r="N100" s="123">
        <f t="shared" si="7"/>
        <v>575600</v>
      </c>
      <c r="O100" s="123">
        <f t="shared" si="7"/>
        <v>970600</v>
      </c>
      <c r="P100" s="146">
        <f t="shared" si="7"/>
        <v>1510600</v>
      </c>
      <c r="Q100" s="57">
        <f t="shared" si="7"/>
        <v>4967400</v>
      </c>
    </row>
    <row r="101" spans="1:17" ht="16.5" customHeight="1">
      <c r="A101" s="33"/>
      <c r="B101" s="21"/>
      <c r="C101" s="11"/>
      <c r="D101" s="11"/>
      <c r="E101" s="11"/>
      <c r="F101" s="11"/>
      <c r="G101" s="11"/>
      <c r="H101" s="11"/>
      <c r="I101" s="11"/>
      <c r="J101" s="117"/>
      <c r="K101" s="117"/>
      <c r="L101" s="117"/>
      <c r="M101" s="117"/>
      <c r="N101" s="117"/>
      <c r="O101" s="117"/>
      <c r="P101" s="140"/>
      <c r="Q101" s="32"/>
    </row>
    <row r="102" spans="1:17" ht="18" customHeight="1">
      <c r="A102" s="168" t="s">
        <v>53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7"/>
    </row>
    <row r="103" spans="1:17" ht="16.5" customHeight="1">
      <c r="A103" s="164" t="s">
        <v>14</v>
      </c>
      <c r="B103" s="165"/>
      <c r="C103" s="165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7"/>
    </row>
    <row r="104" spans="1:17" ht="26.25" customHeight="1">
      <c r="A104" s="33" t="s">
        <v>122</v>
      </c>
      <c r="B104" s="14" t="s">
        <v>15</v>
      </c>
      <c r="C104" s="15" t="s">
        <v>57</v>
      </c>
      <c r="D104" s="49" t="s">
        <v>30</v>
      </c>
      <c r="E104" s="66">
        <f aca="true" t="shared" si="8" ref="E104:E164">F104+G104+H104+I104+J104+K104+L104+M104+N104+O104+P104+Q104</f>
        <v>630600</v>
      </c>
      <c r="F104" s="52">
        <v>48200</v>
      </c>
      <c r="G104" s="52">
        <v>48200</v>
      </c>
      <c r="H104" s="52">
        <v>87000</v>
      </c>
      <c r="I104" s="52">
        <v>48000</v>
      </c>
      <c r="J104" s="124">
        <v>48200</v>
      </c>
      <c r="K104" s="124">
        <v>50100</v>
      </c>
      <c r="L104" s="124">
        <v>50700</v>
      </c>
      <c r="M104" s="124">
        <v>67700</v>
      </c>
      <c r="N104" s="124">
        <v>36300</v>
      </c>
      <c r="O104" s="124">
        <v>54600</v>
      </c>
      <c r="P104" s="147">
        <v>50700</v>
      </c>
      <c r="Q104" s="51">
        <v>40900</v>
      </c>
    </row>
    <row r="105" spans="1:19" ht="26.25" customHeight="1">
      <c r="A105" s="33" t="s">
        <v>122</v>
      </c>
      <c r="B105" s="14" t="s">
        <v>16</v>
      </c>
      <c r="C105" s="15" t="s">
        <v>57</v>
      </c>
      <c r="D105" s="49" t="s">
        <v>30</v>
      </c>
      <c r="E105" s="66">
        <f>F105+G105+H105+I105+J105+K105+L105+M105+N105+O105+P105+Q105</f>
        <v>2638900</v>
      </c>
      <c r="F105" s="52">
        <v>210000</v>
      </c>
      <c r="G105" s="52">
        <v>170000</v>
      </c>
      <c r="H105" s="52">
        <v>274600</v>
      </c>
      <c r="I105" s="52">
        <v>277600</v>
      </c>
      <c r="J105" s="124">
        <v>229900</v>
      </c>
      <c r="K105" s="124">
        <v>265500</v>
      </c>
      <c r="L105" s="124">
        <v>252300</v>
      </c>
      <c r="M105" s="124">
        <v>202300</v>
      </c>
      <c r="N105" s="124">
        <v>162300</v>
      </c>
      <c r="O105" s="124">
        <v>192300</v>
      </c>
      <c r="P105" s="147">
        <v>213600</v>
      </c>
      <c r="Q105" s="51">
        <v>188500</v>
      </c>
      <c r="R105" s="28"/>
      <c r="S105" s="3"/>
    </row>
    <row r="106" spans="1:19" ht="27.75" customHeight="1">
      <c r="A106" s="33" t="s">
        <v>122</v>
      </c>
      <c r="B106" s="19" t="s">
        <v>16</v>
      </c>
      <c r="C106" s="15" t="s">
        <v>113</v>
      </c>
      <c r="D106" s="49"/>
      <c r="E106" s="66">
        <f t="shared" si="8"/>
        <v>3800</v>
      </c>
      <c r="F106" s="52"/>
      <c r="G106" s="52">
        <v>3800</v>
      </c>
      <c r="H106" s="52"/>
      <c r="I106" s="52"/>
      <c r="J106" s="124"/>
      <c r="K106" s="124"/>
      <c r="L106" s="124"/>
      <c r="M106" s="124"/>
      <c r="N106" s="124"/>
      <c r="O106" s="124"/>
      <c r="P106" s="147"/>
      <c r="Q106" s="51"/>
      <c r="R106" s="4"/>
      <c r="S106" s="4"/>
    </row>
    <row r="107" spans="1:19" ht="27" customHeight="1">
      <c r="A107" s="33" t="s">
        <v>122</v>
      </c>
      <c r="B107" s="19" t="s">
        <v>109</v>
      </c>
      <c r="C107" s="15" t="s">
        <v>115</v>
      </c>
      <c r="D107" s="49"/>
      <c r="E107" s="66">
        <f>F107+G107+H107+I107+J107+K107+L107+M107+N107+O107+P107+Q107</f>
        <v>41000</v>
      </c>
      <c r="F107" s="52">
        <v>20500</v>
      </c>
      <c r="G107" s="52"/>
      <c r="H107" s="52"/>
      <c r="I107" s="52"/>
      <c r="J107" s="124"/>
      <c r="K107" s="124"/>
      <c r="L107" s="124">
        <v>20500</v>
      </c>
      <c r="M107" s="124"/>
      <c r="N107" s="124"/>
      <c r="O107" s="124"/>
      <c r="P107" s="147"/>
      <c r="Q107" s="51"/>
      <c r="R107" s="4"/>
      <c r="S107" s="4"/>
    </row>
    <row r="108" spans="1:19" ht="27.75" customHeight="1" hidden="1">
      <c r="A108" s="33" t="s">
        <v>122</v>
      </c>
      <c r="B108" s="19" t="s">
        <v>117</v>
      </c>
      <c r="C108" s="15" t="s">
        <v>57</v>
      </c>
      <c r="D108" s="49"/>
      <c r="E108" s="66">
        <f>F108+G108+H108+I108+J108+K108+L108+M108+N108+O108+P108+Q108</f>
        <v>0</v>
      </c>
      <c r="F108" s="52"/>
      <c r="G108" s="52"/>
      <c r="H108" s="52"/>
      <c r="I108" s="52"/>
      <c r="J108" s="124"/>
      <c r="K108" s="124"/>
      <c r="L108" s="124"/>
      <c r="M108" s="124"/>
      <c r="N108" s="124"/>
      <c r="O108" s="124"/>
      <c r="P108" s="147"/>
      <c r="Q108" s="51"/>
      <c r="R108" s="4"/>
      <c r="S108" s="4"/>
    </row>
    <row r="109" spans="1:19" ht="28.5" customHeight="1">
      <c r="A109" s="33" t="s">
        <v>122</v>
      </c>
      <c r="B109" s="19" t="s">
        <v>49</v>
      </c>
      <c r="C109" s="15" t="s">
        <v>57</v>
      </c>
      <c r="D109" s="49"/>
      <c r="E109" s="66">
        <f t="shared" si="8"/>
        <v>11000</v>
      </c>
      <c r="F109" s="52"/>
      <c r="G109" s="52"/>
      <c r="H109" s="52"/>
      <c r="I109" s="52"/>
      <c r="J109" s="124"/>
      <c r="K109" s="124"/>
      <c r="L109" s="124"/>
      <c r="M109" s="124"/>
      <c r="N109" s="124"/>
      <c r="O109" s="124"/>
      <c r="P109" s="147"/>
      <c r="Q109" s="51">
        <v>11000</v>
      </c>
      <c r="R109" s="4"/>
      <c r="S109" s="4"/>
    </row>
    <row r="110" spans="1:17" ht="26.25" customHeight="1" hidden="1">
      <c r="A110" s="33" t="s">
        <v>29</v>
      </c>
      <c r="B110" s="19" t="s">
        <v>48</v>
      </c>
      <c r="C110" s="15" t="s">
        <v>57</v>
      </c>
      <c r="D110" s="49" t="s">
        <v>30</v>
      </c>
      <c r="E110" s="66">
        <f t="shared" si="8"/>
        <v>0</v>
      </c>
      <c r="F110" s="53"/>
      <c r="G110" s="53"/>
      <c r="H110" s="53"/>
      <c r="I110" s="53"/>
      <c r="J110" s="125"/>
      <c r="K110" s="125"/>
      <c r="L110" s="125"/>
      <c r="M110" s="125"/>
      <c r="N110" s="125"/>
      <c r="O110" s="125"/>
      <c r="P110" s="148"/>
      <c r="Q110" s="54"/>
    </row>
    <row r="111" spans="1:17" ht="26.25" customHeight="1" hidden="1">
      <c r="A111" s="33" t="s">
        <v>29</v>
      </c>
      <c r="B111" s="14" t="s">
        <v>17</v>
      </c>
      <c r="C111" s="15" t="s">
        <v>57</v>
      </c>
      <c r="D111" s="49" t="s">
        <v>30</v>
      </c>
      <c r="E111" s="66">
        <f t="shared" si="8"/>
        <v>0</v>
      </c>
      <c r="F111" s="52"/>
      <c r="G111" s="52"/>
      <c r="H111" s="52"/>
      <c r="I111" s="52"/>
      <c r="J111" s="124"/>
      <c r="K111" s="124"/>
      <c r="L111" s="124"/>
      <c r="M111" s="124"/>
      <c r="N111" s="124"/>
      <c r="O111" s="124"/>
      <c r="P111" s="147"/>
      <c r="Q111" s="51"/>
    </row>
    <row r="112" spans="1:17" ht="26.25" customHeight="1" hidden="1">
      <c r="A112" s="33" t="s">
        <v>29</v>
      </c>
      <c r="B112" s="19" t="s">
        <v>36</v>
      </c>
      <c r="C112" s="15" t="s">
        <v>57</v>
      </c>
      <c r="D112" s="49"/>
      <c r="E112" s="66">
        <f t="shared" si="8"/>
        <v>0</v>
      </c>
      <c r="F112" s="52"/>
      <c r="G112" s="52"/>
      <c r="H112" s="52"/>
      <c r="I112" s="52"/>
      <c r="J112" s="124"/>
      <c r="K112" s="124"/>
      <c r="L112" s="124"/>
      <c r="M112" s="124"/>
      <c r="N112" s="124"/>
      <c r="O112" s="124"/>
      <c r="P112" s="147"/>
      <c r="Q112" s="51"/>
    </row>
    <row r="113" spans="1:17" ht="26.25" customHeight="1">
      <c r="A113" s="33" t="s">
        <v>122</v>
      </c>
      <c r="B113" s="19" t="s">
        <v>48</v>
      </c>
      <c r="C113" s="15" t="s">
        <v>57</v>
      </c>
      <c r="D113" s="49" t="s">
        <v>30</v>
      </c>
      <c r="E113" s="66">
        <f>SUM(F113:Q113)</f>
        <v>1998400</v>
      </c>
      <c r="F113" s="52">
        <v>70000</v>
      </c>
      <c r="G113" s="52">
        <v>70000</v>
      </c>
      <c r="H113" s="52">
        <v>124700</v>
      </c>
      <c r="I113" s="52">
        <v>112000</v>
      </c>
      <c r="J113" s="124">
        <v>827600</v>
      </c>
      <c r="K113" s="124">
        <v>140500</v>
      </c>
      <c r="L113" s="124">
        <v>171000</v>
      </c>
      <c r="M113" s="124">
        <v>81000</v>
      </c>
      <c r="N113" s="124">
        <v>81000</v>
      </c>
      <c r="O113" s="124">
        <v>76000</v>
      </c>
      <c r="P113" s="147">
        <v>111700</v>
      </c>
      <c r="Q113" s="51">
        <v>132900</v>
      </c>
    </row>
    <row r="114" spans="1:17" ht="26.25" customHeight="1" hidden="1">
      <c r="A114" s="33" t="s">
        <v>29</v>
      </c>
      <c r="B114" s="11" t="s">
        <v>26</v>
      </c>
      <c r="C114" s="15" t="s">
        <v>58</v>
      </c>
      <c r="D114" s="49"/>
      <c r="E114" s="66">
        <f t="shared" si="8"/>
        <v>0</v>
      </c>
      <c r="F114" s="52"/>
      <c r="G114" s="50"/>
      <c r="H114" s="52"/>
      <c r="I114" s="52"/>
      <c r="J114" s="124"/>
      <c r="K114" s="124"/>
      <c r="L114" s="124"/>
      <c r="M114" s="124"/>
      <c r="N114" s="124"/>
      <c r="O114" s="124"/>
      <c r="P114" s="147"/>
      <c r="Q114" s="51"/>
    </row>
    <row r="115" spans="1:17" ht="24.75" customHeight="1" hidden="1">
      <c r="A115" s="33" t="s">
        <v>29</v>
      </c>
      <c r="B115" s="11" t="s">
        <v>26</v>
      </c>
      <c r="C115" s="60">
        <v>37012</v>
      </c>
      <c r="D115" s="49"/>
      <c r="E115" s="66">
        <f t="shared" si="8"/>
        <v>0</v>
      </c>
      <c r="F115" s="52"/>
      <c r="G115" s="52"/>
      <c r="H115" s="52"/>
      <c r="I115" s="52"/>
      <c r="J115" s="124"/>
      <c r="K115" s="124"/>
      <c r="L115" s="124"/>
      <c r="M115" s="124"/>
      <c r="N115" s="124"/>
      <c r="O115" s="124"/>
      <c r="P115" s="147"/>
      <c r="Q115" s="51"/>
    </row>
    <row r="116" spans="1:17" ht="23.25" customHeight="1" hidden="1">
      <c r="A116" s="33" t="s">
        <v>29</v>
      </c>
      <c r="B116" s="14" t="s">
        <v>18</v>
      </c>
      <c r="C116" s="15">
        <v>36892</v>
      </c>
      <c r="D116" s="49" t="s">
        <v>30</v>
      </c>
      <c r="E116" s="66">
        <f t="shared" si="8"/>
        <v>0</v>
      </c>
      <c r="F116" s="52"/>
      <c r="G116" s="52"/>
      <c r="H116" s="52"/>
      <c r="I116" s="52"/>
      <c r="J116" s="124"/>
      <c r="K116" s="124"/>
      <c r="L116" s="124"/>
      <c r="M116" s="124"/>
      <c r="N116" s="124"/>
      <c r="O116" s="124"/>
      <c r="P116" s="147"/>
      <c r="Q116" s="51"/>
    </row>
    <row r="117" spans="1:17" ht="23.25" customHeight="1" hidden="1">
      <c r="A117" s="33" t="s">
        <v>29</v>
      </c>
      <c r="B117" s="14" t="s">
        <v>19</v>
      </c>
      <c r="C117" s="15">
        <v>36892</v>
      </c>
      <c r="D117" s="49" t="s">
        <v>30</v>
      </c>
      <c r="E117" s="66">
        <f t="shared" si="8"/>
        <v>0</v>
      </c>
      <c r="F117" s="52"/>
      <c r="G117" s="52"/>
      <c r="H117" s="52"/>
      <c r="I117" s="52"/>
      <c r="J117" s="124"/>
      <c r="K117" s="124"/>
      <c r="L117" s="124"/>
      <c r="M117" s="124"/>
      <c r="N117" s="124"/>
      <c r="O117" s="124"/>
      <c r="P117" s="147"/>
      <c r="Q117" s="51"/>
    </row>
    <row r="118" spans="1:17" ht="24" customHeight="1" hidden="1">
      <c r="A118" s="33" t="s">
        <v>29</v>
      </c>
      <c r="B118" s="14" t="s">
        <v>20</v>
      </c>
      <c r="C118" s="15">
        <v>36892</v>
      </c>
      <c r="D118" s="49" t="s">
        <v>30</v>
      </c>
      <c r="E118" s="66">
        <f t="shared" si="8"/>
        <v>0</v>
      </c>
      <c r="F118" s="52"/>
      <c r="G118" s="52"/>
      <c r="H118" s="52"/>
      <c r="I118" s="52"/>
      <c r="J118" s="124"/>
      <c r="K118" s="124"/>
      <c r="L118" s="124"/>
      <c r="M118" s="124"/>
      <c r="N118" s="124"/>
      <c r="O118" s="124"/>
      <c r="P118" s="147"/>
      <c r="Q118" s="51"/>
    </row>
    <row r="119" spans="1:17" ht="24.75" customHeight="1">
      <c r="A119" s="33" t="s">
        <v>122</v>
      </c>
      <c r="B119" s="11" t="s">
        <v>26</v>
      </c>
      <c r="C119" s="15" t="s">
        <v>58</v>
      </c>
      <c r="D119" s="49"/>
      <c r="E119" s="66">
        <f>F119+G119+H119+I119+J119+K119+L119+M119+N119+O119+P119+Q119</f>
        <v>186000</v>
      </c>
      <c r="F119" s="52">
        <v>46500</v>
      </c>
      <c r="G119" s="50"/>
      <c r="H119" s="52"/>
      <c r="I119" s="52">
        <v>46500</v>
      </c>
      <c r="J119" s="124"/>
      <c r="K119" s="124"/>
      <c r="L119" s="124">
        <v>50000</v>
      </c>
      <c r="M119" s="124"/>
      <c r="N119" s="124"/>
      <c r="O119" s="124">
        <v>43000</v>
      </c>
      <c r="P119" s="147"/>
      <c r="Q119" s="51"/>
    </row>
    <row r="120" spans="1:17" ht="28.5" customHeight="1">
      <c r="A120" s="33" t="s">
        <v>122</v>
      </c>
      <c r="B120" s="19" t="s">
        <v>19</v>
      </c>
      <c r="C120" s="15" t="s">
        <v>57</v>
      </c>
      <c r="D120" s="49"/>
      <c r="E120" s="66">
        <f t="shared" si="8"/>
        <v>3000</v>
      </c>
      <c r="F120" s="52"/>
      <c r="G120" s="52"/>
      <c r="H120" s="52"/>
      <c r="I120" s="52"/>
      <c r="J120" s="124"/>
      <c r="K120" s="124"/>
      <c r="L120" s="124"/>
      <c r="M120" s="124"/>
      <c r="N120" s="124"/>
      <c r="O120" s="124"/>
      <c r="P120" s="147"/>
      <c r="Q120" s="51">
        <v>3000</v>
      </c>
    </row>
    <row r="121" spans="1:17" ht="26.25" customHeight="1">
      <c r="A121" s="33" t="s">
        <v>122</v>
      </c>
      <c r="B121" s="19" t="s">
        <v>42</v>
      </c>
      <c r="C121" s="15" t="s">
        <v>57</v>
      </c>
      <c r="D121" s="49"/>
      <c r="E121" s="66">
        <f t="shared" si="8"/>
        <v>3600</v>
      </c>
      <c r="F121" s="52"/>
      <c r="G121" s="52"/>
      <c r="H121" s="52"/>
      <c r="I121" s="52"/>
      <c r="J121" s="124"/>
      <c r="K121" s="124"/>
      <c r="L121" s="124">
        <v>2000</v>
      </c>
      <c r="M121" s="124"/>
      <c r="N121" s="124"/>
      <c r="O121" s="124"/>
      <c r="P121" s="147"/>
      <c r="Q121" s="51">
        <v>1600</v>
      </c>
    </row>
    <row r="122" spans="1:17" ht="27.75" customHeight="1">
      <c r="A122" s="33" t="s">
        <v>122</v>
      </c>
      <c r="B122" s="19" t="s">
        <v>41</v>
      </c>
      <c r="C122" s="15" t="s">
        <v>57</v>
      </c>
      <c r="D122" s="49"/>
      <c r="E122" s="66">
        <v>5000</v>
      </c>
      <c r="F122" s="52"/>
      <c r="G122" s="52"/>
      <c r="H122" s="52"/>
      <c r="I122" s="52"/>
      <c r="J122" s="124"/>
      <c r="K122" s="124"/>
      <c r="L122" s="124"/>
      <c r="M122" s="124"/>
      <c r="N122" s="124"/>
      <c r="O122" s="124"/>
      <c r="P122" s="147"/>
      <c r="Q122" s="51">
        <v>5000</v>
      </c>
    </row>
    <row r="123" spans="1:17" ht="24.75" customHeight="1" hidden="1">
      <c r="A123" s="33" t="s">
        <v>29</v>
      </c>
      <c r="B123" s="19" t="s">
        <v>39</v>
      </c>
      <c r="C123" s="15" t="s">
        <v>57</v>
      </c>
      <c r="D123" s="49"/>
      <c r="E123" s="66">
        <f t="shared" si="8"/>
        <v>0</v>
      </c>
      <c r="F123" s="52"/>
      <c r="G123" s="52"/>
      <c r="H123" s="52"/>
      <c r="I123" s="52"/>
      <c r="J123" s="124"/>
      <c r="K123" s="124"/>
      <c r="L123" s="124"/>
      <c r="M123" s="124"/>
      <c r="N123" s="124"/>
      <c r="O123" s="124"/>
      <c r="P123" s="147"/>
      <c r="Q123" s="51"/>
    </row>
    <row r="124" spans="1:17" ht="23.25" customHeight="1" hidden="1">
      <c r="A124" s="33" t="s">
        <v>29</v>
      </c>
      <c r="B124" s="14" t="s">
        <v>21</v>
      </c>
      <c r="C124" s="15" t="s">
        <v>57</v>
      </c>
      <c r="D124" s="49" t="s">
        <v>30</v>
      </c>
      <c r="E124" s="66">
        <f t="shared" si="8"/>
        <v>0</v>
      </c>
      <c r="F124" s="52"/>
      <c r="G124" s="52"/>
      <c r="H124" s="52"/>
      <c r="I124" s="52"/>
      <c r="J124" s="124"/>
      <c r="K124" s="124"/>
      <c r="L124" s="124"/>
      <c r="M124" s="124"/>
      <c r="N124" s="124"/>
      <c r="O124" s="124"/>
      <c r="P124" s="147"/>
      <c r="Q124" s="51"/>
    </row>
    <row r="125" spans="1:17" ht="24" customHeight="1" hidden="1">
      <c r="A125" s="33" t="s">
        <v>29</v>
      </c>
      <c r="B125" s="14" t="s">
        <v>21</v>
      </c>
      <c r="C125" s="15" t="s">
        <v>57</v>
      </c>
      <c r="D125" s="49"/>
      <c r="E125" s="66">
        <f t="shared" si="8"/>
        <v>0</v>
      </c>
      <c r="F125" s="52"/>
      <c r="G125" s="52"/>
      <c r="H125" s="52"/>
      <c r="I125" s="52"/>
      <c r="J125" s="124"/>
      <c r="K125" s="124"/>
      <c r="L125" s="124"/>
      <c r="M125" s="124"/>
      <c r="N125" s="124"/>
      <c r="O125" s="124"/>
      <c r="P125" s="147"/>
      <c r="Q125" s="51"/>
    </row>
    <row r="126" spans="1:17" ht="24" customHeight="1" hidden="1">
      <c r="A126" s="33"/>
      <c r="B126" s="14" t="s">
        <v>21</v>
      </c>
      <c r="C126" s="15" t="s">
        <v>57</v>
      </c>
      <c r="D126" s="49"/>
      <c r="E126" s="66">
        <f t="shared" si="8"/>
        <v>0</v>
      </c>
      <c r="F126" s="52"/>
      <c r="G126" s="52"/>
      <c r="H126" s="52"/>
      <c r="I126" s="52"/>
      <c r="J126" s="124"/>
      <c r="K126" s="124"/>
      <c r="L126" s="124"/>
      <c r="M126" s="124"/>
      <c r="N126" s="124"/>
      <c r="O126" s="124"/>
      <c r="P126" s="147"/>
      <c r="Q126" s="51"/>
    </row>
    <row r="127" spans="1:17" ht="24" customHeight="1" hidden="1">
      <c r="A127" s="33" t="s">
        <v>29</v>
      </c>
      <c r="B127" s="61" t="s">
        <v>37</v>
      </c>
      <c r="C127" s="15" t="s">
        <v>57</v>
      </c>
      <c r="D127" s="49"/>
      <c r="E127" s="66">
        <f t="shared" si="8"/>
        <v>0</v>
      </c>
      <c r="F127" s="52"/>
      <c r="G127" s="52"/>
      <c r="H127" s="52"/>
      <c r="I127" s="52"/>
      <c r="J127" s="124"/>
      <c r="K127" s="124"/>
      <c r="L127" s="124"/>
      <c r="M127" s="124"/>
      <c r="N127" s="124"/>
      <c r="O127" s="124"/>
      <c r="P127" s="147"/>
      <c r="Q127" s="51"/>
    </row>
    <row r="128" spans="1:17" ht="24" customHeight="1" hidden="1">
      <c r="A128" s="33" t="s">
        <v>29</v>
      </c>
      <c r="B128" s="19" t="s">
        <v>39</v>
      </c>
      <c r="C128" s="15" t="s">
        <v>57</v>
      </c>
      <c r="D128" s="49"/>
      <c r="E128" s="66">
        <f t="shared" si="8"/>
        <v>0</v>
      </c>
      <c r="F128" s="52"/>
      <c r="G128" s="52"/>
      <c r="H128" s="52"/>
      <c r="I128" s="52"/>
      <c r="J128" s="124"/>
      <c r="K128" s="124"/>
      <c r="L128" s="124"/>
      <c r="M128" s="124"/>
      <c r="N128" s="124"/>
      <c r="O128" s="124"/>
      <c r="P128" s="147"/>
      <c r="Q128" s="51"/>
    </row>
    <row r="129" spans="1:17" ht="24" customHeight="1" hidden="1">
      <c r="A129" s="33" t="s">
        <v>29</v>
      </c>
      <c r="B129" s="19" t="s">
        <v>39</v>
      </c>
      <c r="C129" s="15" t="s">
        <v>66</v>
      </c>
      <c r="D129" s="49"/>
      <c r="E129" s="66">
        <f t="shared" si="8"/>
        <v>0</v>
      </c>
      <c r="F129" s="52"/>
      <c r="G129" s="52"/>
      <c r="H129" s="52"/>
      <c r="I129" s="52"/>
      <c r="J129" s="124"/>
      <c r="K129" s="124"/>
      <c r="L129" s="124"/>
      <c r="M129" s="124"/>
      <c r="N129" s="124"/>
      <c r="O129" s="124"/>
      <c r="P129" s="147"/>
      <c r="Q129" s="51"/>
    </row>
    <row r="130" spans="1:17" ht="27" customHeight="1">
      <c r="A130" s="33" t="s">
        <v>122</v>
      </c>
      <c r="B130" s="19" t="s">
        <v>39</v>
      </c>
      <c r="C130" s="15" t="s">
        <v>57</v>
      </c>
      <c r="D130" s="49"/>
      <c r="E130" s="66">
        <f>F130+G130+H130+I130+J130+K130+L130+M130+N130+O130+P130+Q130</f>
        <v>1948600</v>
      </c>
      <c r="F130" s="52"/>
      <c r="G130" s="52"/>
      <c r="H130" s="52">
        <v>60000</v>
      </c>
      <c r="I130" s="52">
        <v>660100</v>
      </c>
      <c r="J130" s="124"/>
      <c r="K130" s="124"/>
      <c r="L130" s="124"/>
      <c r="M130" s="124"/>
      <c r="N130" s="124">
        <v>570000</v>
      </c>
      <c r="O130" s="124"/>
      <c r="P130" s="147"/>
      <c r="Q130" s="51">
        <v>658500</v>
      </c>
    </row>
    <row r="131" spans="1:17" ht="27" customHeight="1" hidden="1">
      <c r="A131" s="33" t="s">
        <v>29</v>
      </c>
      <c r="B131" s="19" t="s">
        <v>39</v>
      </c>
      <c r="C131" s="15" t="s">
        <v>57</v>
      </c>
      <c r="D131" s="49"/>
      <c r="E131" s="66">
        <f>F131+G131+H131+I131+J131+K131+L131+M131+N131+O131+P131+Q131</f>
        <v>0</v>
      </c>
      <c r="F131" s="52"/>
      <c r="G131" s="52"/>
      <c r="H131" s="52"/>
      <c r="I131" s="52"/>
      <c r="J131" s="124"/>
      <c r="K131" s="124"/>
      <c r="L131" s="124"/>
      <c r="M131" s="124"/>
      <c r="N131" s="124"/>
      <c r="O131" s="124"/>
      <c r="P131" s="147"/>
      <c r="Q131" s="51"/>
    </row>
    <row r="132" spans="1:17" ht="27" customHeight="1" hidden="1">
      <c r="A132" s="33" t="s">
        <v>122</v>
      </c>
      <c r="B132" s="19" t="s">
        <v>39</v>
      </c>
      <c r="C132" s="15" t="s">
        <v>128</v>
      </c>
      <c r="D132" s="49"/>
      <c r="E132" s="66"/>
      <c r="F132" s="52"/>
      <c r="G132" s="52"/>
      <c r="H132" s="52"/>
      <c r="I132" s="52"/>
      <c r="J132" s="124"/>
      <c r="K132" s="124"/>
      <c r="L132" s="124"/>
      <c r="M132" s="124"/>
      <c r="N132" s="124"/>
      <c r="O132" s="124"/>
      <c r="P132" s="147"/>
      <c r="Q132" s="51"/>
    </row>
    <row r="133" spans="1:17" ht="27" customHeight="1">
      <c r="A133" s="33" t="s">
        <v>122</v>
      </c>
      <c r="B133" s="19" t="s">
        <v>39</v>
      </c>
      <c r="C133" s="15" t="s">
        <v>128</v>
      </c>
      <c r="D133" s="49"/>
      <c r="E133" s="66">
        <v>3065300</v>
      </c>
      <c r="F133" s="52"/>
      <c r="G133" s="52"/>
      <c r="H133" s="52"/>
      <c r="I133" s="52"/>
      <c r="J133" s="124"/>
      <c r="K133" s="124"/>
      <c r="L133" s="124"/>
      <c r="M133" s="124"/>
      <c r="N133" s="124">
        <v>3065300</v>
      </c>
      <c r="O133" s="124"/>
      <c r="P133" s="147"/>
      <c r="Q133" s="51"/>
    </row>
    <row r="134" spans="1:17" ht="27.75" customHeight="1">
      <c r="A134" s="33" t="s">
        <v>122</v>
      </c>
      <c r="B134" s="19" t="s">
        <v>21</v>
      </c>
      <c r="C134" s="15" t="s">
        <v>57</v>
      </c>
      <c r="D134" s="49"/>
      <c r="E134" s="66">
        <f t="shared" si="8"/>
        <v>46000</v>
      </c>
      <c r="F134" s="52"/>
      <c r="G134" s="52"/>
      <c r="H134" s="52"/>
      <c r="I134" s="52"/>
      <c r="J134" s="124"/>
      <c r="K134" s="124"/>
      <c r="L134" s="124">
        <v>6000</v>
      </c>
      <c r="M134" s="124">
        <v>40000</v>
      </c>
      <c r="N134" s="124"/>
      <c r="O134" s="124"/>
      <c r="P134" s="147"/>
      <c r="Q134" s="51"/>
    </row>
    <row r="135" spans="1:17" ht="3" customHeight="1" hidden="1">
      <c r="A135" s="33" t="s">
        <v>29</v>
      </c>
      <c r="B135" s="19" t="s">
        <v>37</v>
      </c>
      <c r="C135" s="15" t="s">
        <v>57</v>
      </c>
      <c r="D135" s="49"/>
      <c r="E135" s="66">
        <f t="shared" si="8"/>
        <v>0</v>
      </c>
      <c r="F135" s="52"/>
      <c r="G135" s="52"/>
      <c r="H135" s="52"/>
      <c r="I135" s="52"/>
      <c r="J135" s="124"/>
      <c r="K135" s="124"/>
      <c r="L135" s="124"/>
      <c r="M135" s="124"/>
      <c r="N135" s="124"/>
      <c r="O135" s="124"/>
      <c r="P135" s="147"/>
      <c r="Q135" s="51"/>
    </row>
    <row r="136" spans="1:17" ht="24" customHeight="1" hidden="1">
      <c r="A136" s="33"/>
      <c r="B136" s="19" t="s">
        <v>37</v>
      </c>
      <c r="C136" s="15" t="s">
        <v>57</v>
      </c>
      <c r="D136" s="49"/>
      <c r="E136" s="66">
        <f t="shared" si="8"/>
        <v>0</v>
      </c>
      <c r="F136" s="52"/>
      <c r="G136" s="52"/>
      <c r="H136" s="52"/>
      <c r="I136" s="52"/>
      <c r="J136" s="124"/>
      <c r="K136" s="124"/>
      <c r="L136" s="124"/>
      <c r="M136" s="124"/>
      <c r="N136" s="124"/>
      <c r="O136" s="124"/>
      <c r="P136" s="147"/>
      <c r="Q136" s="51"/>
    </row>
    <row r="137" spans="1:17" ht="27.75" customHeight="1">
      <c r="A137" s="33" t="s">
        <v>122</v>
      </c>
      <c r="B137" s="19" t="s">
        <v>37</v>
      </c>
      <c r="C137" s="15" t="s">
        <v>57</v>
      </c>
      <c r="D137" s="49"/>
      <c r="E137" s="66">
        <f>F137+G137+H137+I137+J137+K137+L137+M137+N137+O137+P137+Q137</f>
        <v>677000</v>
      </c>
      <c r="F137" s="52"/>
      <c r="G137" s="52"/>
      <c r="H137" s="52"/>
      <c r="I137" s="52"/>
      <c r="J137" s="124"/>
      <c r="K137" s="124"/>
      <c r="L137" s="124">
        <v>507000</v>
      </c>
      <c r="M137" s="124"/>
      <c r="N137" s="124"/>
      <c r="O137" s="124"/>
      <c r="P137" s="147"/>
      <c r="Q137" s="51">
        <v>170000</v>
      </c>
    </row>
    <row r="138" spans="1:17" ht="27.75" customHeight="1" hidden="1">
      <c r="A138" s="33" t="s">
        <v>29</v>
      </c>
      <c r="B138" s="19" t="s">
        <v>37</v>
      </c>
      <c r="C138" s="15" t="s">
        <v>107</v>
      </c>
      <c r="D138" s="49"/>
      <c r="E138" s="66">
        <f t="shared" si="8"/>
        <v>0</v>
      </c>
      <c r="F138" s="52"/>
      <c r="G138" s="52"/>
      <c r="H138" s="52"/>
      <c r="I138" s="52"/>
      <c r="J138" s="124"/>
      <c r="K138" s="124"/>
      <c r="L138" s="124"/>
      <c r="M138" s="124"/>
      <c r="N138" s="125"/>
      <c r="O138" s="124"/>
      <c r="P138" s="147"/>
      <c r="Q138" s="54"/>
    </row>
    <row r="139" spans="1:17" ht="27.75" customHeight="1" hidden="1">
      <c r="A139" s="33" t="s">
        <v>29</v>
      </c>
      <c r="B139" s="19" t="s">
        <v>37</v>
      </c>
      <c r="C139" s="15" t="s">
        <v>106</v>
      </c>
      <c r="D139" s="49"/>
      <c r="E139" s="66">
        <f t="shared" si="8"/>
        <v>0</v>
      </c>
      <c r="F139" s="52"/>
      <c r="G139" s="52"/>
      <c r="H139" s="52"/>
      <c r="I139" s="52"/>
      <c r="J139" s="124"/>
      <c r="K139" s="124"/>
      <c r="L139" s="124"/>
      <c r="M139" s="124"/>
      <c r="N139" s="125"/>
      <c r="O139" s="124"/>
      <c r="P139" s="147"/>
      <c r="Q139" s="54"/>
    </row>
    <row r="140" spans="1:17" ht="24.75" customHeight="1">
      <c r="A140" s="33" t="s">
        <v>122</v>
      </c>
      <c r="B140" s="14" t="s">
        <v>22</v>
      </c>
      <c r="C140" s="15" t="s">
        <v>57</v>
      </c>
      <c r="D140" s="49" t="s">
        <v>30</v>
      </c>
      <c r="E140" s="66">
        <f>F140+G140+H140+I140+J140+K140+L140+M140+N140+O140+P140+Q140</f>
        <v>863600</v>
      </c>
      <c r="F140" s="52">
        <v>26200</v>
      </c>
      <c r="G140" s="52">
        <v>8200</v>
      </c>
      <c r="H140" s="52">
        <v>24200</v>
      </c>
      <c r="I140" s="52">
        <v>296200</v>
      </c>
      <c r="J140" s="124">
        <v>421200</v>
      </c>
      <c r="K140" s="124">
        <v>46200</v>
      </c>
      <c r="L140" s="124">
        <v>6200</v>
      </c>
      <c r="M140" s="125">
        <v>6200</v>
      </c>
      <c r="N140" s="124">
        <v>5400</v>
      </c>
      <c r="O140" s="124">
        <v>5000</v>
      </c>
      <c r="P140" s="147">
        <v>13600</v>
      </c>
      <c r="Q140" s="51">
        <v>5000</v>
      </c>
    </row>
    <row r="141" spans="1:17" ht="26.25" customHeight="1" hidden="1">
      <c r="A141" s="33" t="s">
        <v>29</v>
      </c>
      <c r="B141" s="11" t="s">
        <v>23</v>
      </c>
      <c r="C141" s="15" t="s">
        <v>57</v>
      </c>
      <c r="D141" s="49" t="s">
        <v>30</v>
      </c>
      <c r="E141" s="66">
        <f t="shared" si="8"/>
        <v>0</v>
      </c>
      <c r="F141" s="55"/>
      <c r="G141" s="55"/>
      <c r="H141" s="55"/>
      <c r="I141" s="55"/>
      <c r="J141" s="126"/>
      <c r="K141" s="126"/>
      <c r="L141" s="126"/>
      <c r="M141" s="126"/>
      <c r="N141" s="126"/>
      <c r="O141" s="126"/>
      <c r="P141" s="149"/>
      <c r="Q141" s="58"/>
    </row>
    <row r="142" spans="1:17" ht="0.75" customHeight="1" hidden="1">
      <c r="A142" s="33"/>
      <c r="B142" s="14" t="s">
        <v>22</v>
      </c>
      <c r="C142" s="15" t="s">
        <v>57</v>
      </c>
      <c r="D142" s="49"/>
      <c r="E142" s="66">
        <f t="shared" si="8"/>
        <v>0</v>
      </c>
      <c r="F142" s="55"/>
      <c r="G142" s="55"/>
      <c r="H142" s="55"/>
      <c r="I142" s="55"/>
      <c r="J142" s="126"/>
      <c r="K142" s="126"/>
      <c r="L142" s="126"/>
      <c r="M142" s="126"/>
      <c r="N142" s="126"/>
      <c r="O142" s="126"/>
      <c r="P142" s="149"/>
      <c r="Q142" s="58"/>
    </row>
    <row r="143" spans="1:17" ht="26.25" customHeight="1" hidden="1">
      <c r="A143" s="33"/>
      <c r="B143" s="14" t="s">
        <v>22</v>
      </c>
      <c r="C143" s="15" t="s">
        <v>57</v>
      </c>
      <c r="D143" s="49"/>
      <c r="E143" s="66">
        <f t="shared" si="8"/>
        <v>0</v>
      </c>
      <c r="F143" s="55"/>
      <c r="G143" s="55"/>
      <c r="H143" s="55"/>
      <c r="I143" s="55"/>
      <c r="J143" s="126"/>
      <c r="K143" s="126"/>
      <c r="L143" s="126"/>
      <c r="M143" s="133"/>
      <c r="N143" s="126"/>
      <c r="O143" s="126"/>
      <c r="P143" s="149"/>
      <c r="Q143" s="58"/>
    </row>
    <row r="144" spans="1:17" ht="0.75" customHeight="1" hidden="1">
      <c r="A144" s="33" t="s">
        <v>29</v>
      </c>
      <c r="B144" s="14" t="s">
        <v>22</v>
      </c>
      <c r="C144" s="15" t="s">
        <v>57</v>
      </c>
      <c r="D144" s="49"/>
      <c r="E144" s="66">
        <f t="shared" si="8"/>
        <v>0</v>
      </c>
      <c r="F144" s="55"/>
      <c r="G144" s="55"/>
      <c r="H144" s="55"/>
      <c r="I144" s="55"/>
      <c r="J144" s="126"/>
      <c r="K144" s="126"/>
      <c r="L144" s="126"/>
      <c r="M144" s="133"/>
      <c r="N144" s="126"/>
      <c r="O144" s="126"/>
      <c r="P144" s="149"/>
      <c r="Q144" s="58"/>
    </row>
    <row r="145" spans="1:17" ht="30" customHeight="1" hidden="1">
      <c r="A145" s="33" t="s">
        <v>29</v>
      </c>
      <c r="B145" s="14" t="s">
        <v>22</v>
      </c>
      <c r="C145" s="15" t="s">
        <v>101</v>
      </c>
      <c r="D145" s="49" t="s">
        <v>30</v>
      </c>
      <c r="E145" s="66">
        <f>F145+G145+H145+I145+J145+K145+L145+M145+N145+O145+P145+Q145</f>
        <v>0</v>
      </c>
      <c r="F145" s="55"/>
      <c r="G145" s="55"/>
      <c r="H145" s="55"/>
      <c r="I145" s="55"/>
      <c r="J145" s="126"/>
      <c r="K145" s="126"/>
      <c r="L145" s="126"/>
      <c r="M145" s="133"/>
      <c r="N145" s="126"/>
      <c r="O145" s="126"/>
      <c r="P145" s="149"/>
      <c r="Q145" s="58"/>
    </row>
    <row r="146" spans="1:17" ht="30" customHeight="1" hidden="1">
      <c r="A146" s="33" t="s">
        <v>29</v>
      </c>
      <c r="B146" s="62" t="s">
        <v>108</v>
      </c>
      <c r="C146" s="15" t="s">
        <v>57</v>
      </c>
      <c r="D146" s="49"/>
      <c r="E146" s="66">
        <f>F146+G146+H146+I146+J146+K146+L146+M146+N146+O146+P146+Q146</f>
        <v>0</v>
      </c>
      <c r="F146" s="55"/>
      <c r="G146" s="55"/>
      <c r="H146" s="55"/>
      <c r="I146" s="55"/>
      <c r="J146" s="126"/>
      <c r="K146" s="126"/>
      <c r="L146" s="126"/>
      <c r="M146" s="133"/>
      <c r="N146" s="126"/>
      <c r="O146" s="126"/>
      <c r="P146" s="149"/>
      <c r="Q146" s="58"/>
    </row>
    <row r="147" spans="1:17" ht="29.25" customHeight="1">
      <c r="A147" s="33" t="s">
        <v>122</v>
      </c>
      <c r="B147" s="62" t="s">
        <v>23</v>
      </c>
      <c r="C147" s="15" t="s">
        <v>57</v>
      </c>
      <c r="D147" s="49"/>
      <c r="E147" s="66">
        <f t="shared" si="8"/>
        <v>82000</v>
      </c>
      <c r="F147" s="55"/>
      <c r="G147" s="55">
        <v>20000</v>
      </c>
      <c r="H147" s="55"/>
      <c r="I147" s="55"/>
      <c r="J147" s="126">
        <v>52000</v>
      </c>
      <c r="K147" s="126"/>
      <c r="L147" s="126">
        <v>10000</v>
      </c>
      <c r="M147" s="126"/>
      <c r="N147" s="126"/>
      <c r="O147" s="126"/>
      <c r="P147" s="149"/>
      <c r="Q147" s="58"/>
    </row>
    <row r="148" spans="1:17" ht="31.5" customHeight="1">
      <c r="A148" s="33" t="s">
        <v>122</v>
      </c>
      <c r="B148" s="11" t="s">
        <v>24</v>
      </c>
      <c r="C148" s="15" t="s">
        <v>57</v>
      </c>
      <c r="D148" s="49" t="s">
        <v>30</v>
      </c>
      <c r="E148" s="66">
        <f>SUM(F148:Q148)</f>
        <v>2440600</v>
      </c>
      <c r="F148" s="55">
        <v>264000</v>
      </c>
      <c r="G148" s="55">
        <v>182000</v>
      </c>
      <c r="H148" s="55">
        <v>225000</v>
      </c>
      <c r="I148" s="55">
        <v>195000</v>
      </c>
      <c r="J148" s="126">
        <v>112600</v>
      </c>
      <c r="K148" s="126">
        <v>400000</v>
      </c>
      <c r="L148" s="126">
        <v>241500</v>
      </c>
      <c r="M148" s="126">
        <v>160000</v>
      </c>
      <c r="N148" s="126">
        <v>245900</v>
      </c>
      <c r="O148" s="126">
        <v>160000</v>
      </c>
      <c r="P148" s="149">
        <v>154600</v>
      </c>
      <c r="Q148" s="58">
        <v>100000</v>
      </c>
    </row>
    <row r="149" spans="1:17" ht="26.25" customHeight="1" hidden="1">
      <c r="A149" s="33" t="s">
        <v>29</v>
      </c>
      <c r="B149" s="11" t="s">
        <v>24</v>
      </c>
      <c r="C149" s="15" t="s">
        <v>57</v>
      </c>
      <c r="D149" s="49" t="s">
        <v>30</v>
      </c>
      <c r="E149" s="66">
        <f t="shared" si="8"/>
        <v>0</v>
      </c>
      <c r="F149" s="55"/>
      <c r="G149" s="55"/>
      <c r="H149" s="55"/>
      <c r="I149" s="55"/>
      <c r="J149" s="126"/>
      <c r="K149" s="126"/>
      <c r="L149" s="126"/>
      <c r="M149" s="126"/>
      <c r="N149" s="126"/>
      <c r="O149" s="126"/>
      <c r="P149" s="149"/>
      <c r="Q149" s="58"/>
    </row>
    <row r="150" spans="1:17" ht="25.5" customHeight="1" hidden="1">
      <c r="A150" s="33" t="s">
        <v>29</v>
      </c>
      <c r="B150" s="11" t="s">
        <v>24</v>
      </c>
      <c r="C150" s="15" t="s">
        <v>57</v>
      </c>
      <c r="D150" s="49" t="s">
        <v>30</v>
      </c>
      <c r="E150" s="66">
        <f t="shared" si="8"/>
        <v>0</v>
      </c>
      <c r="F150" s="55"/>
      <c r="G150" s="55"/>
      <c r="H150" s="55"/>
      <c r="I150" s="55"/>
      <c r="J150" s="126"/>
      <c r="K150" s="126"/>
      <c r="L150" s="126"/>
      <c r="M150" s="126"/>
      <c r="N150" s="126"/>
      <c r="O150" s="126"/>
      <c r="P150" s="149"/>
      <c r="Q150" s="58"/>
    </row>
    <row r="151" spans="1:17" ht="25.5" customHeight="1" hidden="1">
      <c r="A151" s="33" t="s">
        <v>29</v>
      </c>
      <c r="B151" s="11" t="s">
        <v>25</v>
      </c>
      <c r="C151" s="15" t="s">
        <v>57</v>
      </c>
      <c r="D151" s="49" t="s">
        <v>30</v>
      </c>
      <c r="E151" s="66">
        <f t="shared" si="8"/>
        <v>0</v>
      </c>
      <c r="F151" s="55"/>
      <c r="G151" s="55"/>
      <c r="H151" s="55"/>
      <c r="I151" s="55"/>
      <c r="J151" s="126"/>
      <c r="K151" s="126"/>
      <c r="L151" s="126"/>
      <c r="M151" s="126"/>
      <c r="N151" s="126"/>
      <c r="O151" s="126"/>
      <c r="P151" s="149"/>
      <c r="Q151" s="58"/>
    </row>
    <row r="152" spans="1:17" ht="25.5" customHeight="1" hidden="1">
      <c r="A152" s="33" t="s">
        <v>29</v>
      </c>
      <c r="B152" s="11" t="s">
        <v>24</v>
      </c>
      <c r="C152" s="15" t="s">
        <v>67</v>
      </c>
      <c r="D152" s="49"/>
      <c r="E152" s="66">
        <f t="shared" si="8"/>
        <v>0</v>
      </c>
      <c r="F152" s="55"/>
      <c r="G152" s="55"/>
      <c r="H152" s="55"/>
      <c r="I152" s="55"/>
      <c r="J152" s="126"/>
      <c r="K152" s="126"/>
      <c r="L152" s="126"/>
      <c r="M152" s="126"/>
      <c r="N152" s="126"/>
      <c r="O152" s="126"/>
      <c r="P152" s="149"/>
      <c r="Q152" s="58"/>
    </row>
    <row r="153" spans="1:17" ht="25.5" customHeight="1" hidden="1">
      <c r="A153" s="33" t="s">
        <v>29</v>
      </c>
      <c r="B153" s="11" t="s">
        <v>24</v>
      </c>
      <c r="C153" s="15" t="s">
        <v>59</v>
      </c>
      <c r="D153" s="49"/>
      <c r="E153" s="66">
        <f t="shared" si="8"/>
        <v>0</v>
      </c>
      <c r="F153" s="55"/>
      <c r="G153" s="55"/>
      <c r="H153" s="55"/>
      <c r="I153" s="55"/>
      <c r="J153" s="126"/>
      <c r="K153" s="126"/>
      <c r="L153" s="126"/>
      <c r="M153" s="126"/>
      <c r="N153" s="126"/>
      <c r="O153" s="126"/>
      <c r="P153" s="149"/>
      <c r="Q153" s="58"/>
    </row>
    <row r="154" spans="1:17" ht="25.5" customHeight="1" hidden="1">
      <c r="A154" s="33" t="s">
        <v>29</v>
      </c>
      <c r="B154" s="11" t="s">
        <v>24</v>
      </c>
      <c r="C154" s="15" t="s">
        <v>74</v>
      </c>
      <c r="D154" s="49"/>
      <c r="E154" s="66">
        <f>F154+G154+H154+I154+J154+K154+L154+M154+N154+O154+P154+Q154</f>
        <v>0</v>
      </c>
      <c r="F154" s="55"/>
      <c r="G154" s="55"/>
      <c r="H154" s="55"/>
      <c r="I154" s="55"/>
      <c r="J154" s="126"/>
      <c r="K154" s="126"/>
      <c r="L154" s="126"/>
      <c r="M154" s="126"/>
      <c r="N154" s="126"/>
      <c r="O154" s="126"/>
      <c r="P154" s="149"/>
      <c r="Q154" s="58"/>
    </row>
    <row r="155" spans="1:17" ht="25.5" customHeight="1" hidden="1">
      <c r="A155" s="33" t="s">
        <v>29</v>
      </c>
      <c r="B155" s="11" t="s">
        <v>24</v>
      </c>
      <c r="C155" s="15" t="s">
        <v>103</v>
      </c>
      <c r="D155" s="49" t="s">
        <v>30</v>
      </c>
      <c r="E155" s="66">
        <f>F155+G155+H155+I155+J155+K155+L155+M155+N155+O155+P155+Q155</f>
        <v>0</v>
      </c>
      <c r="F155" s="55"/>
      <c r="G155" s="55"/>
      <c r="H155" s="55"/>
      <c r="I155" s="55"/>
      <c r="J155" s="126"/>
      <c r="K155" s="126"/>
      <c r="L155" s="126"/>
      <c r="M155" s="126"/>
      <c r="N155" s="126"/>
      <c r="O155" s="126"/>
      <c r="P155" s="149"/>
      <c r="Q155" s="58"/>
    </row>
    <row r="156" spans="1:17" ht="29.25" customHeight="1" hidden="1">
      <c r="A156" s="33" t="s">
        <v>29</v>
      </c>
      <c r="B156" s="11" t="s">
        <v>24</v>
      </c>
      <c r="C156" s="15" t="s">
        <v>100</v>
      </c>
      <c r="D156" s="49" t="s">
        <v>30</v>
      </c>
      <c r="E156" s="66">
        <f>F156+G156+H156+I156+J156+K156+L156+M156+N156+O156+P156+Q156</f>
        <v>0</v>
      </c>
      <c r="F156" s="55"/>
      <c r="G156" s="55"/>
      <c r="H156" s="55"/>
      <c r="I156" s="55"/>
      <c r="J156" s="126"/>
      <c r="K156" s="126"/>
      <c r="L156" s="126"/>
      <c r="M156" s="126"/>
      <c r="N156" s="126"/>
      <c r="O156" s="126"/>
      <c r="P156" s="149"/>
      <c r="Q156" s="58"/>
    </row>
    <row r="157" spans="1:17" ht="29.25" customHeight="1" hidden="1">
      <c r="A157" s="33" t="s">
        <v>29</v>
      </c>
      <c r="B157" s="11" t="s">
        <v>24</v>
      </c>
      <c r="C157" s="15" t="s">
        <v>67</v>
      </c>
      <c r="D157" s="49"/>
      <c r="E157" s="66">
        <f t="shared" si="8"/>
        <v>0</v>
      </c>
      <c r="F157" s="55"/>
      <c r="G157" s="55"/>
      <c r="H157" s="55"/>
      <c r="I157" s="55"/>
      <c r="J157" s="126"/>
      <c r="K157" s="126"/>
      <c r="L157" s="126"/>
      <c r="M157" s="126"/>
      <c r="N157" s="126"/>
      <c r="O157" s="126"/>
      <c r="P157" s="149"/>
      <c r="Q157" s="58"/>
    </row>
    <row r="158" spans="1:17" ht="29.25" customHeight="1" hidden="1">
      <c r="A158" s="33" t="s">
        <v>122</v>
      </c>
      <c r="B158" s="11" t="s">
        <v>24</v>
      </c>
      <c r="C158" s="15" t="s">
        <v>119</v>
      </c>
      <c r="D158" s="49"/>
      <c r="E158" s="66">
        <f t="shared" si="8"/>
        <v>0</v>
      </c>
      <c r="F158" s="55"/>
      <c r="G158" s="55"/>
      <c r="H158" s="55"/>
      <c r="I158" s="55"/>
      <c r="J158" s="126"/>
      <c r="K158" s="126"/>
      <c r="L158" s="126"/>
      <c r="M158" s="126"/>
      <c r="N158" s="126"/>
      <c r="O158" s="126"/>
      <c r="P158" s="149"/>
      <c r="Q158" s="58"/>
    </row>
    <row r="159" spans="1:17" ht="29.25" customHeight="1" hidden="1">
      <c r="A159" s="33" t="s">
        <v>122</v>
      </c>
      <c r="B159" s="11" t="s">
        <v>24</v>
      </c>
      <c r="C159" s="15" t="s">
        <v>118</v>
      </c>
      <c r="D159" s="49" t="s">
        <v>30</v>
      </c>
      <c r="E159" s="66">
        <f>F159+G159+H159+I159+J159+K159+L159+M159+N159+O159+P159+Q159</f>
        <v>0</v>
      </c>
      <c r="F159" s="55"/>
      <c r="G159" s="55"/>
      <c r="H159" s="55"/>
      <c r="I159" s="55"/>
      <c r="J159" s="126"/>
      <c r="K159" s="126"/>
      <c r="L159" s="126"/>
      <c r="M159" s="126"/>
      <c r="N159" s="126"/>
      <c r="O159" s="126"/>
      <c r="P159" s="149"/>
      <c r="Q159" s="58"/>
    </row>
    <row r="160" spans="1:17" ht="29.25" customHeight="1">
      <c r="A160" s="33" t="s">
        <v>122</v>
      </c>
      <c r="B160" s="11" t="s">
        <v>24</v>
      </c>
      <c r="C160" s="15" t="s">
        <v>145</v>
      </c>
      <c r="D160" s="49"/>
      <c r="E160" s="66">
        <v>70000</v>
      </c>
      <c r="F160" s="55"/>
      <c r="G160" s="55"/>
      <c r="H160" s="55"/>
      <c r="I160" s="55"/>
      <c r="J160" s="126"/>
      <c r="K160" s="126"/>
      <c r="L160" s="126">
        <v>70000</v>
      </c>
      <c r="M160" s="126"/>
      <c r="N160" s="126"/>
      <c r="O160" s="126"/>
      <c r="P160" s="149"/>
      <c r="Q160" s="58"/>
    </row>
    <row r="161" spans="1:17" ht="29.25" customHeight="1">
      <c r="A161" s="33" t="s">
        <v>122</v>
      </c>
      <c r="B161" s="11" t="s">
        <v>24</v>
      </c>
      <c r="C161" s="15" t="s">
        <v>131</v>
      </c>
      <c r="D161" s="49"/>
      <c r="E161" s="66">
        <f>H161+I161+L161+O161</f>
        <v>964400</v>
      </c>
      <c r="F161" s="55"/>
      <c r="G161" s="55"/>
      <c r="H161" s="55">
        <v>216000</v>
      </c>
      <c r="I161" s="55">
        <v>246800</v>
      </c>
      <c r="J161" s="126"/>
      <c r="K161" s="126"/>
      <c r="L161" s="126">
        <v>231400</v>
      </c>
      <c r="M161" s="126"/>
      <c r="N161" s="126"/>
      <c r="O161" s="126">
        <v>270200</v>
      </c>
      <c r="P161" s="149"/>
      <c r="Q161" s="58"/>
    </row>
    <row r="162" spans="1:17" ht="29.25" customHeight="1">
      <c r="A162" s="33" t="s">
        <v>122</v>
      </c>
      <c r="B162" s="62" t="s">
        <v>126</v>
      </c>
      <c r="C162" s="15" t="s">
        <v>57</v>
      </c>
      <c r="D162" s="49"/>
      <c r="E162" s="66">
        <f>F162+G162+H162+I162+J162+K162+L162+M162+N162+O162+P162+Q162</f>
        <v>50100</v>
      </c>
      <c r="F162" s="55">
        <v>12600</v>
      </c>
      <c r="G162" s="55">
        <v>12600</v>
      </c>
      <c r="H162" s="55">
        <v>12600</v>
      </c>
      <c r="I162" s="55">
        <v>12300</v>
      </c>
      <c r="J162" s="126"/>
      <c r="K162" s="126"/>
      <c r="L162" s="126"/>
      <c r="M162" s="126"/>
      <c r="N162" s="126"/>
      <c r="O162" s="126"/>
      <c r="P162" s="149"/>
      <c r="Q162" s="58"/>
    </row>
    <row r="163" spans="1:17" ht="30.75" customHeight="1">
      <c r="A163" s="33" t="s">
        <v>122</v>
      </c>
      <c r="B163" s="62" t="s">
        <v>55</v>
      </c>
      <c r="C163" s="15" t="s">
        <v>57</v>
      </c>
      <c r="D163" s="49"/>
      <c r="E163" s="66">
        <f t="shared" si="8"/>
        <v>20000</v>
      </c>
      <c r="F163" s="55"/>
      <c r="G163" s="55"/>
      <c r="H163" s="55">
        <v>20000</v>
      </c>
      <c r="I163" s="55"/>
      <c r="J163" s="126"/>
      <c r="K163" s="126"/>
      <c r="L163" s="126"/>
      <c r="M163" s="126"/>
      <c r="N163" s="126"/>
      <c r="O163" s="126"/>
      <c r="P163" s="149"/>
      <c r="Q163" s="58"/>
    </row>
    <row r="164" spans="1:17" ht="29.25" customHeight="1">
      <c r="A164" s="33" t="s">
        <v>122</v>
      </c>
      <c r="B164" s="62" t="s">
        <v>60</v>
      </c>
      <c r="C164" s="15" t="s">
        <v>57</v>
      </c>
      <c r="D164" s="49"/>
      <c r="E164" s="66">
        <f t="shared" si="8"/>
        <v>220000</v>
      </c>
      <c r="F164" s="55"/>
      <c r="G164" s="55"/>
      <c r="H164" s="55">
        <v>20000</v>
      </c>
      <c r="I164" s="55"/>
      <c r="J164" s="126">
        <v>50000</v>
      </c>
      <c r="K164" s="126">
        <v>50000</v>
      </c>
      <c r="L164" s="126">
        <v>5000</v>
      </c>
      <c r="M164" s="126">
        <v>5000</v>
      </c>
      <c r="N164" s="126">
        <v>5000</v>
      </c>
      <c r="O164" s="126">
        <v>5000</v>
      </c>
      <c r="P164" s="149">
        <v>40000</v>
      </c>
      <c r="Q164" s="58">
        <v>40000</v>
      </c>
    </row>
    <row r="165" spans="1:18" ht="21.75" customHeight="1">
      <c r="A165" s="37" t="s">
        <v>77</v>
      </c>
      <c r="B165" s="27" t="s">
        <v>81</v>
      </c>
      <c r="C165" s="59"/>
      <c r="D165" s="10"/>
      <c r="E165" s="9">
        <f aca="true" t="shared" si="9" ref="E165:Q165">E104+E105+E106+E107+E109+E113+E119+E120+E121+E122+E130+E133+E134+E137+E140+E147+E148+E160+E161+E162+E163+E164</f>
        <v>15968900</v>
      </c>
      <c r="F165" s="72">
        <f t="shared" si="9"/>
        <v>698000</v>
      </c>
      <c r="G165" s="72">
        <f t="shared" si="9"/>
        <v>514800</v>
      </c>
      <c r="H165" s="72">
        <f>H104+H105+H106+H107+H109+H113+H119+H120+H121+H122+H130+H133+H134+H137+H140+H147+H148+H160+H161+H162+H163+H164</f>
        <v>1064100</v>
      </c>
      <c r="I165" s="72">
        <f t="shared" si="9"/>
        <v>1894500</v>
      </c>
      <c r="J165" s="72">
        <f t="shared" si="9"/>
        <v>1741500</v>
      </c>
      <c r="K165" s="72">
        <f t="shared" si="9"/>
        <v>952300</v>
      </c>
      <c r="L165" s="72">
        <f t="shared" si="9"/>
        <v>1623600</v>
      </c>
      <c r="M165" s="72">
        <f t="shared" si="9"/>
        <v>562200</v>
      </c>
      <c r="N165" s="72">
        <f t="shared" si="9"/>
        <v>4171200</v>
      </c>
      <c r="O165" s="127">
        <f t="shared" si="9"/>
        <v>806100</v>
      </c>
      <c r="P165" s="150">
        <f t="shared" si="9"/>
        <v>584200</v>
      </c>
      <c r="Q165" s="72">
        <f t="shared" si="9"/>
        <v>1356400</v>
      </c>
      <c r="R165" s="135">
        <f>Q165+P165+O165+N165+M165+L165+K165+J165+I165+H165+G165+F165</f>
        <v>15968900</v>
      </c>
    </row>
    <row r="166" spans="1:17" ht="13.5" customHeight="1">
      <c r="A166" s="33"/>
      <c r="B166" s="22"/>
      <c r="C166" s="25"/>
      <c r="D166" s="22"/>
      <c r="E166" s="24"/>
      <c r="F166" s="24"/>
      <c r="G166" s="24"/>
      <c r="H166" s="24"/>
      <c r="I166" s="24"/>
      <c r="J166" s="128"/>
      <c r="K166" s="128"/>
      <c r="L166" s="128"/>
      <c r="M166" s="128"/>
      <c r="N166" s="128"/>
      <c r="O166" s="128"/>
      <c r="P166" s="151"/>
      <c r="Q166" s="38"/>
    </row>
    <row r="167" spans="1:17" ht="15">
      <c r="A167" s="168" t="s">
        <v>27</v>
      </c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7"/>
    </row>
    <row r="168" spans="1:17" ht="18" customHeight="1">
      <c r="A168" s="39"/>
      <c r="B168" s="2"/>
      <c r="C168" s="2"/>
      <c r="D168" s="2"/>
      <c r="E168" s="2"/>
      <c r="F168" s="2"/>
      <c r="G168" s="2"/>
      <c r="H168" s="2"/>
      <c r="I168" s="2"/>
      <c r="J168" s="129"/>
      <c r="K168" s="129"/>
      <c r="L168" s="129"/>
      <c r="M168" s="129"/>
      <c r="N168" s="129"/>
      <c r="O168" s="129"/>
      <c r="P168" s="152"/>
      <c r="Q168" s="40"/>
    </row>
    <row r="169" spans="1:17" ht="61.5" customHeight="1">
      <c r="A169" s="33" t="s">
        <v>78</v>
      </c>
      <c r="B169" s="27" t="s">
        <v>81</v>
      </c>
      <c r="C169" s="2"/>
      <c r="D169" s="8"/>
      <c r="E169" s="6"/>
      <c r="F169" s="6"/>
      <c r="G169" s="6"/>
      <c r="H169" s="6"/>
      <c r="I169" s="6"/>
      <c r="J169" s="130"/>
      <c r="K169" s="130"/>
      <c r="L169" s="130"/>
      <c r="M169" s="130"/>
      <c r="N169" s="130"/>
      <c r="O169" s="130"/>
      <c r="P169" s="153"/>
      <c r="Q169" s="41"/>
    </row>
    <row r="170" spans="1:17" ht="18" customHeight="1">
      <c r="A170" s="33"/>
      <c r="B170" s="27"/>
      <c r="C170" s="2"/>
      <c r="D170" s="2"/>
      <c r="E170" s="5"/>
      <c r="F170" s="5"/>
      <c r="G170" s="5"/>
      <c r="H170" s="5"/>
      <c r="I170" s="5"/>
      <c r="J170" s="131"/>
      <c r="K170" s="131"/>
      <c r="L170" s="131"/>
      <c r="M170" s="131"/>
      <c r="N170" s="131"/>
      <c r="O170" s="131"/>
      <c r="P170" s="154"/>
      <c r="Q170" s="41"/>
    </row>
    <row r="171" spans="1:17" ht="58.5" customHeight="1">
      <c r="A171" s="33" t="s">
        <v>54</v>
      </c>
      <c r="B171" s="26" t="s">
        <v>94</v>
      </c>
      <c r="C171" s="10"/>
      <c r="D171" s="10"/>
      <c r="E171" s="9">
        <f>E165</f>
        <v>15968900</v>
      </c>
      <c r="F171" s="9">
        <f aca="true" t="shared" si="10" ref="F171:Q171">F165</f>
        <v>698000</v>
      </c>
      <c r="G171" s="9">
        <f t="shared" si="10"/>
        <v>514800</v>
      </c>
      <c r="H171" s="9">
        <f t="shared" si="10"/>
        <v>1064100</v>
      </c>
      <c r="I171" s="9">
        <f t="shared" si="10"/>
        <v>1894500</v>
      </c>
      <c r="J171" s="127">
        <f t="shared" si="10"/>
        <v>1741500</v>
      </c>
      <c r="K171" s="127">
        <f t="shared" si="10"/>
        <v>952300</v>
      </c>
      <c r="L171" s="127">
        <f t="shared" si="10"/>
        <v>1623600</v>
      </c>
      <c r="M171" s="127">
        <f t="shared" si="10"/>
        <v>562200</v>
      </c>
      <c r="N171" s="127">
        <f t="shared" si="10"/>
        <v>4171200</v>
      </c>
      <c r="O171" s="127">
        <f t="shared" si="10"/>
        <v>806100</v>
      </c>
      <c r="P171" s="150">
        <f t="shared" si="10"/>
        <v>584200</v>
      </c>
      <c r="Q171" s="46">
        <f t="shared" si="10"/>
        <v>1356400</v>
      </c>
    </row>
    <row r="172" spans="1:17" ht="18.75" customHeight="1">
      <c r="A172" s="39"/>
      <c r="B172" s="26"/>
      <c r="C172" s="10"/>
      <c r="D172" s="10"/>
      <c r="E172" s="9"/>
      <c r="F172" s="9"/>
      <c r="G172" s="9"/>
      <c r="H172" s="9"/>
      <c r="I172" s="9"/>
      <c r="J172" s="127"/>
      <c r="K172" s="127"/>
      <c r="L172" s="127"/>
      <c r="M172" s="127"/>
      <c r="N172" s="127"/>
      <c r="O172" s="127"/>
      <c r="P172" s="150"/>
      <c r="Q172" s="46"/>
    </row>
    <row r="173" spans="1:17" ht="39.75" customHeight="1">
      <c r="A173" s="39" t="s">
        <v>112</v>
      </c>
      <c r="B173" s="26"/>
      <c r="C173" s="10"/>
      <c r="D173" s="10"/>
      <c r="E173" s="9"/>
      <c r="F173" s="9"/>
      <c r="G173" s="9"/>
      <c r="H173" s="9"/>
      <c r="I173" s="9"/>
      <c r="J173" s="127"/>
      <c r="K173" s="127"/>
      <c r="L173" s="127"/>
      <c r="M173" s="127"/>
      <c r="N173" s="127"/>
      <c r="O173" s="127"/>
      <c r="P173" s="150"/>
      <c r="Q173" s="46"/>
    </row>
    <row r="174" spans="1:17" ht="43.5" customHeight="1" thickBot="1">
      <c r="A174" s="42" t="s">
        <v>28</v>
      </c>
      <c r="B174" s="47" t="s">
        <v>95</v>
      </c>
      <c r="C174" s="48"/>
      <c r="D174" s="43"/>
      <c r="E174" s="44"/>
      <c r="F174" s="44"/>
      <c r="G174" s="44"/>
      <c r="H174" s="44"/>
      <c r="I174" s="44"/>
      <c r="J174" s="132"/>
      <c r="K174" s="132"/>
      <c r="L174" s="132"/>
      <c r="M174" s="132"/>
      <c r="N174" s="132"/>
      <c r="O174" s="132"/>
      <c r="P174" s="155"/>
      <c r="Q174" s="45"/>
    </row>
    <row r="175" spans="1:17" ht="12" customHeight="1">
      <c r="A175" s="18"/>
      <c r="B175" s="18"/>
      <c r="C175" s="18"/>
      <c r="D175" s="7"/>
      <c r="E175" s="7"/>
      <c r="F175" s="7"/>
      <c r="G175" s="7"/>
      <c r="H175" s="7"/>
      <c r="I175" s="7"/>
      <c r="J175" s="112"/>
      <c r="K175" s="112"/>
      <c r="L175" s="112"/>
      <c r="M175" s="112"/>
      <c r="N175" s="112"/>
      <c r="O175" s="112"/>
      <c r="P175" s="112"/>
      <c r="Q175" s="7"/>
    </row>
    <row r="176" spans="1:17" ht="15" hidden="1">
      <c r="A176" s="18"/>
      <c r="B176" s="18"/>
      <c r="C176" s="18"/>
      <c r="D176" s="7"/>
      <c r="E176" s="7"/>
      <c r="F176" s="7"/>
      <c r="G176" s="7"/>
      <c r="H176" s="7"/>
      <c r="I176" s="7"/>
      <c r="J176" s="112"/>
      <c r="K176" s="112"/>
      <c r="L176" s="112"/>
      <c r="M176" s="112"/>
      <c r="N176" s="112"/>
      <c r="O176" s="112"/>
      <c r="P176" s="112"/>
      <c r="Q176" s="7"/>
    </row>
    <row r="177" spans="1:17" ht="15">
      <c r="A177" s="18" t="s">
        <v>129</v>
      </c>
      <c r="B177" s="18" t="s">
        <v>130</v>
      </c>
      <c r="C177" s="64"/>
      <c r="D177" s="65"/>
      <c r="E177" s="65"/>
      <c r="F177" s="7"/>
      <c r="G177" s="169" t="s">
        <v>146</v>
      </c>
      <c r="H177" s="169"/>
      <c r="I177" s="169"/>
      <c r="J177" s="112"/>
      <c r="K177" s="112"/>
      <c r="L177" s="112"/>
      <c r="M177" s="112"/>
      <c r="N177" s="112"/>
      <c r="O177" s="112"/>
      <c r="P177" s="112"/>
      <c r="Q177" s="7"/>
    </row>
    <row r="178" ht="12.75">
      <c r="P178" s="102"/>
    </row>
    <row r="179" ht="12.75">
      <c r="P179" s="102"/>
    </row>
    <row r="180" ht="12.75">
      <c r="P180" s="102"/>
    </row>
    <row r="181" spans="1:16" ht="12.75">
      <c r="A181" s="163"/>
      <c r="B181" s="163"/>
      <c r="C181" s="163"/>
      <c r="D181" s="163"/>
      <c r="E181" s="163"/>
      <c r="P181" s="102"/>
    </row>
    <row r="182" spans="5:19" s="63" customFormat="1" ht="28.5">
      <c r="E182" s="96"/>
      <c r="F182" s="97" t="s">
        <v>82</v>
      </c>
      <c r="G182" s="97" t="s">
        <v>83</v>
      </c>
      <c r="H182" s="97" t="s">
        <v>84</v>
      </c>
      <c r="I182" s="97" t="s">
        <v>85</v>
      </c>
      <c r="J182" s="113" t="s">
        <v>86</v>
      </c>
      <c r="K182" s="113" t="s">
        <v>87</v>
      </c>
      <c r="L182" s="113" t="s">
        <v>88</v>
      </c>
      <c r="M182" s="113" t="s">
        <v>89</v>
      </c>
      <c r="N182" s="113" t="s">
        <v>90</v>
      </c>
      <c r="O182" s="113" t="s">
        <v>91</v>
      </c>
      <c r="P182" s="113" t="s">
        <v>92</v>
      </c>
      <c r="Q182" s="97" t="s">
        <v>93</v>
      </c>
      <c r="R182" s="96"/>
      <c r="S182" s="96"/>
    </row>
    <row r="183" spans="5:19" s="63" customFormat="1" ht="12.75">
      <c r="E183" s="96"/>
      <c r="F183" s="98"/>
      <c r="G183" s="98"/>
      <c r="H183" s="98"/>
      <c r="I183" s="98"/>
      <c r="J183" s="114"/>
      <c r="K183" s="114"/>
      <c r="L183" s="114"/>
      <c r="M183" s="114"/>
      <c r="N183" s="114"/>
      <c r="O183" s="114"/>
      <c r="P183" s="114"/>
      <c r="Q183" s="98"/>
      <c r="R183" s="96"/>
      <c r="S183" s="96"/>
    </row>
    <row r="184" spans="5:19" s="63" customFormat="1" ht="12.75">
      <c r="E184" s="96"/>
      <c r="F184" s="99">
        <f>23675171.23+F100-F165</f>
        <v>23319871.23</v>
      </c>
      <c r="G184" s="99">
        <f aca="true" t="shared" si="11" ref="G184:Q184">F184+G100-G165</f>
        <v>23227771.23</v>
      </c>
      <c r="H184" s="99">
        <f t="shared" si="11"/>
        <v>22589371.23</v>
      </c>
      <c r="I184" s="99">
        <f t="shared" si="11"/>
        <v>21131071.23</v>
      </c>
      <c r="J184" s="115">
        <f t="shared" si="11"/>
        <v>19810271.23</v>
      </c>
      <c r="K184" s="115">
        <f t="shared" si="11"/>
        <v>19288671.23</v>
      </c>
      <c r="L184" s="115">
        <f t="shared" si="11"/>
        <v>18180771.23</v>
      </c>
      <c r="M184" s="115">
        <f t="shared" si="11"/>
        <v>18139471.23</v>
      </c>
      <c r="N184" s="115">
        <f t="shared" si="11"/>
        <v>14543871.23</v>
      </c>
      <c r="O184" s="115">
        <f t="shared" si="11"/>
        <v>14708371.23</v>
      </c>
      <c r="P184" s="115">
        <f t="shared" si="11"/>
        <v>15634771.23</v>
      </c>
      <c r="Q184" s="99">
        <f t="shared" si="11"/>
        <v>19245771.23</v>
      </c>
      <c r="R184" s="96"/>
      <c r="S184" s="96"/>
    </row>
    <row r="185" spans="5:19" ht="12.75">
      <c r="E185" s="100"/>
      <c r="F185" s="100"/>
      <c r="G185" s="100"/>
      <c r="H185" s="100"/>
      <c r="I185" s="100"/>
      <c r="J185" s="116"/>
      <c r="K185" s="116"/>
      <c r="L185" s="116"/>
      <c r="M185" s="116"/>
      <c r="N185" s="116"/>
      <c r="O185" s="116"/>
      <c r="P185" s="116"/>
      <c r="Q185" s="100"/>
      <c r="R185" s="100"/>
      <c r="S185" s="100"/>
    </row>
    <row r="186" ht="12.75">
      <c r="P186" s="102"/>
    </row>
    <row r="187" ht="12.75">
      <c r="P187" s="102"/>
    </row>
    <row r="188" ht="12.75">
      <c r="P188" s="102"/>
    </row>
    <row r="189" ht="12.75">
      <c r="P189" s="102"/>
    </row>
    <row r="190" ht="12.75">
      <c r="P190" s="102"/>
    </row>
    <row r="191" ht="12.75">
      <c r="P191" s="102"/>
    </row>
    <row r="192" spans="16:17" ht="12.75">
      <c r="P192" s="102"/>
      <c r="Q192" s="102"/>
    </row>
    <row r="193" spans="16:17" ht="12.75">
      <c r="P193" s="102"/>
      <c r="Q193" s="102"/>
    </row>
    <row r="194" spans="16:17" ht="12.75">
      <c r="P194" s="102"/>
      <c r="Q194" s="102"/>
    </row>
    <row r="195" spans="16:17" ht="12.75">
      <c r="P195" s="102"/>
      <c r="Q195" s="102"/>
    </row>
    <row r="196" spans="16:17" ht="12.75">
      <c r="P196" s="102"/>
      <c r="Q196" s="102"/>
    </row>
    <row r="197" spans="16:17" ht="12.75">
      <c r="P197" s="102"/>
      <c r="Q197" s="102"/>
    </row>
    <row r="198" spans="16:17" ht="12.75">
      <c r="P198" s="102"/>
      <c r="Q198" s="102"/>
    </row>
    <row r="199" spans="16:17" ht="12.75">
      <c r="P199" s="102"/>
      <c r="Q199" s="102"/>
    </row>
    <row r="200" spans="16:17" ht="12.75">
      <c r="P200" s="102"/>
      <c r="Q200" s="102"/>
    </row>
    <row r="201" spans="16:17" ht="12.75">
      <c r="P201" s="102"/>
      <c r="Q201" s="102"/>
    </row>
    <row r="202" spans="16:17" ht="12.75">
      <c r="P202" s="102"/>
      <c r="Q202" s="102"/>
    </row>
    <row r="203" spans="16:17" ht="12.75">
      <c r="P203" s="102"/>
      <c r="Q203" s="102"/>
    </row>
    <row r="204" spans="16:17" ht="12.75">
      <c r="P204" s="102"/>
      <c r="Q204" s="102"/>
    </row>
    <row r="205" spans="16:17" ht="12.75">
      <c r="P205" s="102"/>
      <c r="Q205" s="102"/>
    </row>
    <row r="206" spans="16:17" ht="12.75">
      <c r="P206" s="102"/>
      <c r="Q206" s="102"/>
    </row>
    <row r="207" spans="16:17" ht="12.75">
      <c r="P207" s="102"/>
      <c r="Q207" s="102"/>
    </row>
    <row r="208" spans="16:17" ht="12.75">
      <c r="P208" s="102"/>
      <c r="Q208" s="102"/>
    </row>
    <row r="209" spans="16:17" ht="12.75">
      <c r="P209" s="102"/>
      <c r="Q209" s="102"/>
    </row>
    <row r="210" spans="16:17" ht="12.75">
      <c r="P210" s="102"/>
      <c r="Q210" s="102"/>
    </row>
    <row r="211" spans="16:17" ht="12.75">
      <c r="P211" s="102"/>
      <c r="Q211" s="102"/>
    </row>
    <row r="212" spans="16:17" ht="12.75">
      <c r="P212" s="102"/>
      <c r="Q212" s="102"/>
    </row>
    <row r="213" spans="16:17" ht="12.75">
      <c r="P213" s="102"/>
      <c r="Q213" s="102"/>
    </row>
    <row r="214" spans="16:17" ht="12.75">
      <c r="P214" s="102"/>
      <c r="Q214" s="102"/>
    </row>
    <row r="215" spans="16:17" ht="12.75">
      <c r="P215" s="102"/>
      <c r="Q215" s="102"/>
    </row>
    <row r="216" spans="16:17" ht="12.75">
      <c r="P216" s="102"/>
      <c r="Q216" s="102"/>
    </row>
    <row r="217" spans="16:17" ht="12.75">
      <c r="P217" s="102"/>
      <c r="Q217" s="102"/>
    </row>
    <row r="218" spans="16:17" ht="12.75">
      <c r="P218" s="102"/>
      <c r="Q218" s="102"/>
    </row>
    <row r="219" spans="16:17" ht="12.75">
      <c r="P219" s="102"/>
      <c r="Q219" s="102"/>
    </row>
    <row r="220" spans="16:17" ht="12.75">
      <c r="P220" s="102"/>
      <c r="Q220" s="102"/>
    </row>
    <row r="221" spans="16:17" ht="12.75">
      <c r="P221" s="102"/>
      <c r="Q221" s="102"/>
    </row>
    <row r="222" spans="16:17" ht="12.75">
      <c r="P222" s="102"/>
      <c r="Q222" s="102"/>
    </row>
    <row r="223" spans="16:17" ht="12.75">
      <c r="P223" s="102"/>
      <c r="Q223" s="102"/>
    </row>
    <row r="224" spans="16:17" ht="12.75">
      <c r="P224" s="102"/>
      <c r="Q224" s="102"/>
    </row>
    <row r="225" spans="16:17" ht="12.75">
      <c r="P225" s="102"/>
      <c r="Q225" s="102"/>
    </row>
    <row r="226" spans="16:17" ht="12.75">
      <c r="P226" s="102"/>
      <c r="Q226" s="102"/>
    </row>
    <row r="227" spans="16:17" ht="12.75">
      <c r="P227" s="102"/>
      <c r="Q227" s="102"/>
    </row>
    <row r="228" spans="16:17" ht="12.75">
      <c r="P228" s="102"/>
      <c r="Q228" s="102"/>
    </row>
    <row r="229" spans="16:17" ht="12.75">
      <c r="P229" s="102"/>
      <c r="Q229" s="102"/>
    </row>
    <row r="230" spans="16:17" ht="12.75">
      <c r="P230" s="102"/>
      <c r="Q230" s="102"/>
    </row>
    <row r="231" spans="16:17" ht="12.75">
      <c r="P231" s="102"/>
      <c r="Q231" s="102"/>
    </row>
    <row r="232" spans="16:17" ht="12.75">
      <c r="P232" s="102"/>
      <c r="Q232" s="102"/>
    </row>
    <row r="233" spans="16:17" ht="12.75">
      <c r="P233" s="102"/>
      <c r="Q233" s="102"/>
    </row>
    <row r="234" spans="16:17" ht="12.75">
      <c r="P234" s="102"/>
      <c r="Q234" s="102"/>
    </row>
    <row r="235" spans="16:17" ht="12.75">
      <c r="P235" s="102"/>
      <c r="Q235" s="102"/>
    </row>
    <row r="236" spans="16:17" ht="12.75">
      <c r="P236" s="102"/>
      <c r="Q236" s="102"/>
    </row>
    <row r="237" spans="16:17" ht="12.75">
      <c r="P237" s="102"/>
      <c r="Q237" s="102"/>
    </row>
    <row r="238" spans="16:17" ht="12.75">
      <c r="P238" s="102"/>
      <c r="Q238" s="102"/>
    </row>
    <row r="239" spans="16:17" ht="12.75">
      <c r="P239" s="102"/>
      <c r="Q239" s="102"/>
    </row>
    <row r="240" spans="16:17" ht="12.75">
      <c r="P240" s="102"/>
      <c r="Q240" s="102"/>
    </row>
    <row r="241" spans="16:17" ht="12.75">
      <c r="P241" s="102"/>
      <c r="Q241" s="102"/>
    </row>
    <row r="242" spans="16:17" ht="12.75">
      <c r="P242" s="102"/>
      <c r="Q242" s="102"/>
    </row>
    <row r="243" spans="16:17" ht="12.75">
      <c r="P243" s="102"/>
      <c r="Q243" s="102"/>
    </row>
    <row r="244" spans="16:17" ht="12.75">
      <c r="P244" s="102"/>
      <c r="Q244" s="102"/>
    </row>
    <row r="245" spans="16:17" ht="12.75">
      <c r="P245" s="102"/>
      <c r="Q245" s="102"/>
    </row>
    <row r="246" spans="16:17" ht="12.75">
      <c r="P246" s="102"/>
      <c r="Q246" s="102"/>
    </row>
    <row r="247" spans="16:17" ht="12.75">
      <c r="P247" s="102"/>
      <c r="Q247" s="102"/>
    </row>
    <row r="248" spans="16:17" ht="12.75">
      <c r="P248" s="102"/>
      <c r="Q248" s="102"/>
    </row>
    <row r="249" spans="16:17" ht="12.75">
      <c r="P249" s="102"/>
      <c r="Q249" s="102"/>
    </row>
    <row r="250" spans="16:17" ht="12.75">
      <c r="P250" s="102"/>
      <c r="Q250" s="102"/>
    </row>
    <row r="251" spans="16:17" ht="12.75">
      <c r="P251" s="102"/>
      <c r="Q251" s="102"/>
    </row>
    <row r="252" spans="16:17" ht="12.75">
      <c r="P252" s="102"/>
      <c r="Q252" s="102"/>
    </row>
    <row r="253" spans="16:17" ht="12.75">
      <c r="P253" s="102"/>
      <c r="Q253" s="102"/>
    </row>
    <row r="254" spans="16:17" ht="12.75">
      <c r="P254" s="102"/>
      <c r="Q254" s="102"/>
    </row>
    <row r="255" spans="16:17" ht="12.75">
      <c r="P255" s="102"/>
      <c r="Q255" s="102"/>
    </row>
    <row r="256" spans="16:17" ht="12.75">
      <c r="P256" s="102"/>
      <c r="Q256" s="102"/>
    </row>
    <row r="257" spans="16:17" ht="12.75">
      <c r="P257" s="102"/>
      <c r="Q257" s="102"/>
    </row>
    <row r="258" spans="16:17" ht="12.75">
      <c r="P258" s="102"/>
      <c r="Q258" s="102"/>
    </row>
    <row r="259" spans="16:17" ht="12.75">
      <c r="P259" s="102"/>
      <c r="Q259" s="102"/>
    </row>
    <row r="260" spans="16:17" ht="12.75">
      <c r="P260" s="102"/>
      <c r="Q260" s="102"/>
    </row>
    <row r="261" spans="16:17" ht="12.75">
      <c r="P261" s="102"/>
      <c r="Q261" s="102"/>
    </row>
    <row r="262" spans="16:17" ht="12.75">
      <c r="P262" s="102"/>
      <c r="Q262" s="102"/>
    </row>
    <row r="263" spans="16:17" ht="12.75">
      <c r="P263" s="102"/>
      <c r="Q263" s="102"/>
    </row>
    <row r="264" spans="16:17" ht="12.75">
      <c r="P264" s="102"/>
      <c r="Q264" s="102"/>
    </row>
    <row r="265" spans="16:17" ht="12.75">
      <c r="P265" s="102"/>
      <c r="Q265" s="102"/>
    </row>
    <row r="266" spans="16:17" ht="12.75">
      <c r="P266" s="102"/>
      <c r="Q266" s="102"/>
    </row>
    <row r="267" spans="16:17" ht="12.75">
      <c r="P267" s="102"/>
      <c r="Q267" s="102"/>
    </row>
    <row r="268" spans="16:17" ht="12.75">
      <c r="P268" s="102"/>
      <c r="Q268" s="102"/>
    </row>
    <row r="269" spans="16:17" ht="12.75">
      <c r="P269" s="102"/>
      <c r="Q269" s="102"/>
    </row>
    <row r="270" spans="16:17" ht="12.75">
      <c r="P270" s="102"/>
      <c r="Q270" s="102"/>
    </row>
    <row r="271" spans="16:17" ht="12.75">
      <c r="P271" s="102"/>
      <c r="Q271" s="102"/>
    </row>
    <row r="272" spans="16:17" ht="12.75">
      <c r="P272" s="102"/>
      <c r="Q272" s="102"/>
    </row>
    <row r="273" spans="16:17" ht="12.75">
      <c r="P273" s="102"/>
      <c r="Q273" s="102"/>
    </row>
    <row r="274" spans="16:17" ht="12.75">
      <c r="P274" s="102"/>
      <c r="Q274" s="102"/>
    </row>
    <row r="275" spans="16:17" ht="12.75">
      <c r="P275" s="102"/>
      <c r="Q275" s="102"/>
    </row>
    <row r="276" spans="16:17" ht="12.75">
      <c r="P276" s="102"/>
      <c r="Q276" s="102"/>
    </row>
    <row r="277" spans="16:17" ht="12.75">
      <c r="P277" s="102"/>
      <c r="Q277" s="102"/>
    </row>
    <row r="278" spans="16:17" ht="12.75">
      <c r="P278" s="102"/>
      <c r="Q278" s="102"/>
    </row>
    <row r="279" spans="16:17" ht="12.75">
      <c r="P279" s="102"/>
      <c r="Q279" s="102"/>
    </row>
    <row r="280" spans="16:17" ht="12.75">
      <c r="P280" s="102"/>
      <c r="Q280" s="102"/>
    </row>
    <row r="281" spans="16:17" ht="12.75">
      <c r="P281" s="102"/>
      <c r="Q281" s="102"/>
    </row>
    <row r="282" spans="16:17" ht="12.75">
      <c r="P282" s="102"/>
      <c r="Q282" s="102"/>
    </row>
    <row r="283" spans="16:17" ht="12.75">
      <c r="P283" s="102"/>
      <c r="Q283" s="102"/>
    </row>
    <row r="284" spans="16:17" ht="12.75">
      <c r="P284" s="102"/>
      <c r="Q284" s="102"/>
    </row>
    <row r="285" spans="16:17" ht="12.75">
      <c r="P285" s="102"/>
      <c r="Q285" s="102"/>
    </row>
    <row r="286" spans="16:17" ht="12.75">
      <c r="P286" s="102"/>
      <c r="Q286" s="102"/>
    </row>
    <row r="287" spans="16:17" ht="12.75">
      <c r="P287" s="102"/>
      <c r="Q287" s="102"/>
    </row>
    <row r="288" spans="16:17" ht="12.75">
      <c r="P288" s="102"/>
      <c r="Q288" s="102"/>
    </row>
    <row r="289" spans="16:17" ht="12.75">
      <c r="P289" s="102"/>
      <c r="Q289" s="102"/>
    </row>
    <row r="290" spans="16:17" ht="12.75">
      <c r="P290" s="102"/>
      <c r="Q290" s="102"/>
    </row>
    <row r="291" spans="16:17" ht="12.75">
      <c r="P291" s="102"/>
      <c r="Q291" s="102"/>
    </row>
    <row r="292" spans="16:17" ht="12.75">
      <c r="P292" s="102"/>
      <c r="Q292" s="102"/>
    </row>
    <row r="293" spans="16:17" ht="12.75">
      <c r="P293" s="102"/>
      <c r="Q293" s="102"/>
    </row>
    <row r="294" spans="16:17" ht="12.75">
      <c r="P294" s="102"/>
      <c r="Q294" s="102"/>
    </row>
    <row r="295" spans="16:17" ht="12.75">
      <c r="P295" s="102"/>
      <c r="Q295" s="102"/>
    </row>
    <row r="296" spans="16:17" ht="12.75">
      <c r="P296" s="102"/>
      <c r="Q296" s="102"/>
    </row>
    <row r="297" spans="16:17" ht="12.75">
      <c r="P297" s="102"/>
      <c r="Q297" s="102"/>
    </row>
    <row r="298" spans="16:17" ht="12.75">
      <c r="P298" s="102"/>
      <c r="Q298" s="102"/>
    </row>
    <row r="299" spans="16:17" ht="12.75">
      <c r="P299" s="102"/>
      <c r="Q299" s="102"/>
    </row>
    <row r="300" spans="16:17" ht="12.75">
      <c r="P300" s="102"/>
      <c r="Q300" s="102"/>
    </row>
    <row r="301" spans="16:17" ht="12.75">
      <c r="P301" s="102"/>
      <c r="Q301" s="102"/>
    </row>
    <row r="302" spans="16:17" ht="12.75">
      <c r="P302" s="102"/>
      <c r="Q302" s="102"/>
    </row>
    <row r="303" spans="16:17" ht="12.75">
      <c r="P303" s="102"/>
      <c r="Q303" s="102"/>
    </row>
    <row r="304" spans="16:17" ht="12.75">
      <c r="P304" s="102"/>
      <c r="Q304" s="102"/>
    </row>
    <row r="305" spans="16:17" ht="12.75">
      <c r="P305" s="102"/>
      <c r="Q305" s="102"/>
    </row>
    <row r="306" spans="16:17" ht="12.75">
      <c r="P306" s="102"/>
      <c r="Q306" s="102"/>
    </row>
    <row r="307" spans="16:17" ht="12.75">
      <c r="P307" s="102"/>
      <c r="Q307" s="102"/>
    </row>
    <row r="308" spans="16:17" ht="12.75">
      <c r="P308" s="102"/>
      <c r="Q308" s="102"/>
    </row>
    <row r="309" spans="16:17" ht="12.75">
      <c r="P309" s="102"/>
      <c r="Q309" s="102"/>
    </row>
    <row r="310" spans="16:17" ht="12.75">
      <c r="P310" s="102"/>
      <c r="Q310" s="102"/>
    </row>
    <row r="311" spans="16:17" ht="12.75">
      <c r="P311" s="102"/>
      <c r="Q311" s="102"/>
    </row>
    <row r="312" spans="16:17" ht="12.75">
      <c r="P312" s="102"/>
      <c r="Q312" s="102"/>
    </row>
    <row r="313" spans="16:17" ht="12.75">
      <c r="P313" s="102"/>
      <c r="Q313" s="102"/>
    </row>
    <row r="314" spans="16:17" ht="12.75">
      <c r="P314" s="102"/>
      <c r="Q314" s="102"/>
    </row>
    <row r="315" spans="16:17" ht="12.75">
      <c r="P315" s="102"/>
      <c r="Q315" s="102"/>
    </row>
    <row r="316" spans="16:17" ht="12.75">
      <c r="P316" s="102"/>
      <c r="Q316" s="102"/>
    </row>
    <row r="317" spans="16:17" ht="12.75">
      <c r="P317" s="102"/>
      <c r="Q317" s="102"/>
    </row>
    <row r="318" spans="16:17" ht="12.75">
      <c r="P318" s="102"/>
      <c r="Q318" s="102"/>
    </row>
    <row r="319" spans="16:17" ht="12.75">
      <c r="P319" s="102"/>
      <c r="Q319" s="102"/>
    </row>
    <row r="320" spans="16:17" ht="12.75">
      <c r="P320" s="102"/>
      <c r="Q320" s="102"/>
    </row>
    <row r="321" spans="16:17" ht="12.75">
      <c r="P321" s="102"/>
      <c r="Q321" s="102"/>
    </row>
    <row r="322" spans="16:17" ht="12.75">
      <c r="P322" s="102"/>
      <c r="Q322" s="102"/>
    </row>
    <row r="323" spans="16:17" ht="12.75">
      <c r="P323" s="102"/>
      <c r="Q323" s="102"/>
    </row>
    <row r="324" spans="16:17" ht="12.75">
      <c r="P324" s="102"/>
      <c r="Q324" s="102"/>
    </row>
    <row r="325" spans="16:17" ht="12.75">
      <c r="P325" s="102"/>
      <c r="Q325" s="102"/>
    </row>
    <row r="326" spans="16:17" ht="12.75">
      <c r="P326" s="102"/>
      <c r="Q326" s="102"/>
    </row>
    <row r="327" spans="16:17" ht="12.75">
      <c r="P327" s="102"/>
      <c r="Q327" s="102"/>
    </row>
    <row r="328" spans="16:17" ht="12.75">
      <c r="P328" s="102"/>
      <c r="Q328" s="102"/>
    </row>
    <row r="329" spans="16:17" ht="12.75">
      <c r="P329" s="102"/>
      <c r="Q329" s="102"/>
    </row>
    <row r="330" spans="16:17" ht="12.75">
      <c r="P330" s="102"/>
      <c r="Q330" s="102"/>
    </row>
    <row r="331" spans="16:17" ht="12.75">
      <c r="P331" s="102"/>
      <c r="Q331" s="102"/>
    </row>
    <row r="332" spans="16:17" ht="12.75">
      <c r="P332" s="102"/>
      <c r="Q332" s="102"/>
    </row>
    <row r="333" spans="16:17" ht="12.75">
      <c r="P333" s="102"/>
      <c r="Q333" s="102"/>
    </row>
    <row r="334" spans="16:17" ht="12.75">
      <c r="P334" s="102"/>
      <c r="Q334" s="102"/>
    </row>
    <row r="335" spans="16:17" ht="12.75">
      <c r="P335" s="102"/>
      <c r="Q335" s="102"/>
    </row>
    <row r="336" spans="16:17" ht="12.75">
      <c r="P336" s="102"/>
      <c r="Q336" s="102"/>
    </row>
    <row r="337" spans="16:17" ht="12.75">
      <c r="P337" s="102"/>
      <c r="Q337" s="102"/>
    </row>
    <row r="338" spans="16:17" ht="12.75">
      <c r="P338" s="102"/>
      <c r="Q338" s="102"/>
    </row>
    <row r="339" spans="16:17" ht="12.75">
      <c r="P339" s="102"/>
      <c r="Q339" s="102"/>
    </row>
    <row r="340" spans="16:17" ht="12.75">
      <c r="P340" s="102"/>
      <c r="Q340" s="102"/>
    </row>
    <row r="341" spans="16:17" ht="12.75">
      <c r="P341" s="102"/>
      <c r="Q341" s="102"/>
    </row>
    <row r="342" spans="16:17" ht="12.75">
      <c r="P342" s="102"/>
      <c r="Q342" s="102"/>
    </row>
    <row r="343" spans="16:17" ht="12.75">
      <c r="P343" s="102"/>
      <c r="Q343" s="102"/>
    </row>
    <row r="344" spans="16:17" ht="12.75">
      <c r="P344" s="102"/>
      <c r="Q344" s="102"/>
    </row>
    <row r="345" spans="16:17" ht="12.75">
      <c r="P345" s="102"/>
      <c r="Q345" s="102"/>
    </row>
    <row r="346" spans="16:17" ht="12.75">
      <c r="P346" s="102"/>
      <c r="Q346" s="102"/>
    </row>
    <row r="347" spans="16:17" ht="12.75">
      <c r="P347" s="102"/>
      <c r="Q347" s="102"/>
    </row>
    <row r="348" spans="16:17" ht="12.75">
      <c r="P348" s="102"/>
      <c r="Q348" s="102"/>
    </row>
    <row r="349" spans="16:17" ht="12.75">
      <c r="P349" s="102"/>
      <c r="Q349" s="102"/>
    </row>
    <row r="350" spans="16:17" ht="12.75">
      <c r="P350" s="102"/>
      <c r="Q350" s="102"/>
    </row>
    <row r="351" spans="16:17" ht="12.75">
      <c r="P351" s="102"/>
      <c r="Q351" s="102"/>
    </row>
    <row r="352" spans="16:17" ht="12.75">
      <c r="P352" s="102"/>
      <c r="Q352" s="102"/>
    </row>
    <row r="353" spans="16:17" ht="12.75">
      <c r="P353" s="102"/>
      <c r="Q353" s="102"/>
    </row>
    <row r="354" spans="16:17" ht="12.75">
      <c r="P354" s="102"/>
      <c r="Q354" s="102"/>
    </row>
    <row r="355" spans="16:17" ht="12.75">
      <c r="P355" s="102"/>
      <c r="Q355" s="102"/>
    </row>
    <row r="356" spans="16:17" ht="12.75">
      <c r="P356" s="102"/>
      <c r="Q356" s="102"/>
    </row>
    <row r="357" spans="16:17" ht="12.75">
      <c r="P357" s="102"/>
      <c r="Q357" s="102"/>
    </row>
    <row r="358" spans="16:17" ht="12.75">
      <c r="P358" s="102"/>
      <c r="Q358" s="102"/>
    </row>
    <row r="359" spans="16:17" ht="12.75">
      <c r="P359" s="102"/>
      <c r="Q359" s="102"/>
    </row>
    <row r="360" spans="16:17" ht="12.75">
      <c r="P360" s="102"/>
      <c r="Q360" s="102"/>
    </row>
    <row r="361" spans="16:17" ht="12.75">
      <c r="P361" s="102"/>
      <c r="Q361" s="102"/>
    </row>
    <row r="362" spans="16:17" ht="12.75">
      <c r="P362" s="102"/>
      <c r="Q362" s="102"/>
    </row>
    <row r="363" spans="16:17" ht="12.75">
      <c r="P363" s="102"/>
      <c r="Q363" s="102"/>
    </row>
    <row r="364" spans="16:17" ht="12.75">
      <c r="P364" s="102"/>
      <c r="Q364" s="102"/>
    </row>
    <row r="365" spans="16:17" ht="12.75">
      <c r="P365" s="102"/>
      <c r="Q365" s="102"/>
    </row>
    <row r="366" spans="16:17" ht="12.75">
      <c r="P366" s="102"/>
      <c r="Q366" s="102"/>
    </row>
    <row r="367" spans="16:17" ht="12.75">
      <c r="P367" s="102"/>
      <c r="Q367" s="102"/>
    </row>
    <row r="368" spans="16:17" ht="12.75">
      <c r="P368" s="102"/>
      <c r="Q368" s="102"/>
    </row>
    <row r="369" spans="16:17" ht="12.75">
      <c r="P369" s="102"/>
      <c r="Q369" s="102"/>
    </row>
    <row r="370" spans="16:17" ht="12.75">
      <c r="P370" s="102"/>
      <c r="Q370" s="102"/>
    </row>
    <row r="371" spans="16:17" ht="12.75">
      <c r="P371" s="102"/>
      <c r="Q371" s="102"/>
    </row>
    <row r="372" spans="16:17" ht="12.75">
      <c r="P372" s="102"/>
      <c r="Q372" s="102"/>
    </row>
    <row r="373" spans="16:17" ht="12.75">
      <c r="P373" s="102"/>
      <c r="Q373" s="102"/>
    </row>
    <row r="374" spans="16:17" ht="12.75">
      <c r="P374" s="102"/>
      <c r="Q374" s="102"/>
    </row>
    <row r="375" spans="16:17" ht="12.75">
      <c r="P375" s="102"/>
      <c r="Q375" s="102"/>
    </row>
    <row r="376" spans="16:17" ht="12.75">
      <c r="P376" s="102"/>
      <c r="Q376" s="102"/>
    </row>
    <row r="377" spans="16:17" ht="12.75">
      <c r="P377" s="102"/>
      <c r="Q377" s="102"/>
    </row>
    <row r="378" spans="16:17" ht="12.75">
      <c r="P378" s="102"/>
      <c r="Q378" s="102"/>
    </row>
    <row r="379" spans="16:17" ht="12.75">
      <c r="P379" s="102"/>
      <c r="Q379" s="102"/>
    </row>
    <row r="380" spans="16:17" ht="12.75">
      <c r="P380" s="102"/>
      <c r="Q380" s="102"/>
    </row>
    <row r="381" spans="16:17" ht="12.75">
      <c r="P381" s="102"/>
      <c r="Q381" s="102"/>
    </row>
    <row r="382" spans="16:17" ht="12.75">
      <c r="P382" s="102"/>
      <c r="Q382" s="102"/>
    </row>
    <row r="383" spans="16:17" ht="12.75">
      <c r="P383" s="102"/>
      <c r="Q383" s="102"/>
    </row>
    <row r="384" spans="16:17" ht="12.75">
      <c r="P384" s="102"/>
      <c r="Q384" s="102"/>
    </row>
    <row r="385" spans="16:17" ht="12.75">
      <c r="P385" s="102"/>
      <c r="Q385" s="102"/>
    </row>
    <row r="386" spans="16:17" ht="12.75">
      <c r="P386" s="102"/>
      <c r="Q386" s="102"/>
    </row>
    <row r="387" spans="16:17" ht="12.75">
      <c r="P387" s="102"/>
      <c r="Q387" s="102"/>
    </row>
    <row r="388" spans="16:17" ht="12.75">
      <c r="P388" s="102"/>
      <c r="Q388" s="102"/>
    </row>
    <row r="389" spans="16:17" ht="12.75">
      <c r="P389" s="102"/>
      <c r="Q389" s="102"/>
    </row>
    <row r="390" spans="16:17" ht="12.75">
      <c r="P390" s="102"/>
      <c r="Q390" s="102"/>
    </row>
    <row r="391" spans="16:17" ht="12.75">
      <c r="P391" s="102"/>
      <c r="Q391" s="102"/>
    </row>
    <row r="392" spans="16:17" ht="12.75">
      <c r="P392" s="102"/>
      <c r="Q392" s="102"/>
    </row>
    <row r="393" spans="16:17" ht="12.75">
      <c r="P393" s="102"/>
      <c r="Q393" s="102"/>
    </row>
    <row r="394" spans="16:17" ht="12.75">
      <c r="P394" s="102"/>
      <c r="Q394" s="102"/>
    </row>
    <row r="395" spans="16:17" ht="12.75">
      <c r="P395" s="102"/>
      <c r="Q395" s="102"/>
    </row>
    <row r="396" spans="16:17" ht="12.75">
      <c r="P396" s="102"/>
      <c r="Q396" s="102"/>
    </row>
    <row r="397" spans="16:17" ht="12.75">
      <c r="P397" s="102"/>
      <c r="Q397" s="102"/>
    </row>
    <row r="398" spans="16:17" ht="12.75">
      <c r="P398" s="102"/>
      <c r="Q398" s="102"/>
    </row>
    <row r="399" spans="16:17" ht="12.75">
      <c r="P399" s="102"/>
      <c r="Q399" s="102"/>
    </row>
    <row r="400" spans="16:17" ht="12.75">
      <c r="P400" s="102"/>
      <c r="Q400" s="102"/>
    </row>
    <row r="401" spans="16:17" ht="12.75">
      <c r="P401" s="102"/>
      <c r="Q401" s="102"/>
    </row>
    <row r="402" spans="16:17" ht="12.75">
      <c r="P402" s="102"/>
      <c r="Q402" s="102"/>
    </row>
    <row r="403" spans="16:17" ht="12.75">
      <c r="P403" s="102"/>
      <c r="Q403" s="102"/>
    </row>
    <row r="404" spans="16:17" ht="12.75">
      <c r="P404" s="102"/>
      <c r="Q404" s="102"/>
    </row>
    <row r="405" spans="16:17" ht="12.75">
      <c r="P405" s="102"/>
      <c r="Q405" s="102"/>
    </row>
    <row r="406" spans="16:17" ht="12.75">
      <c r="P406" s="102"/>
      <c r="Q406" s="102"/>
    </row>
    <row r="407" spans="16:17" ht="12.75">
      <c r="P407" s="102"/>
      <c r="Q407" s="102"/>
    </row>
    <row r="408" spans="16:17" ht="12.75">
      <c r="P408" s="102"/>
      <c r="Q408" s="102"/>
    </row>
    <row r="409" spans="16:17" ht="12.75">
      <c r="P409" s="102"/>
      <c r="Q409" s="102"/>
    </row>
    <row r="410" spans="16:17" ht="12.75">
      <c r="P410" s="102"/>
      <c r="Q410" s="102"/>
    </row>
    <row r="411" spans="16:17" ht="12.75">
      <c r="P411" s="102"/>
      <c r="Q411" s="102"/>
    </row>
    <row r="412" spans="16:17" ht="12.75">
      <c r="P412" s="102"/>
      <c r="Q412" s="102"/>
    </row>
    <row r="413" spans="16:17" ht="12.75">
      <c r="P413" s="102"/>
      <c r="Q413" s="102"/>
    </row>
    <row r="414" spans="16:17" ht="12.75">
      <c r="P414" s="102"/>
      <c r="Q414" s="102"/>
    </row>
    <row r="415" spans="16:17" ht="12.75">
      <c r="P415" s="102"/>
      <c r="Q415" s="102"/>
    </row>
    <row r="416" spans="16:17" ht="12.75">
      <c r="P416" s="102"/>
      <c r="Q416" s="102"/>
    </row>
    <row r="417" spans="16:17" ht="12.75">
      <c r="P417" s="102"/>
      <c r="Q417" s="102"/>
    </row>
    <row r="418" spans="16:17" ht="12.75">
      <c r="P418" s="102"/>
      <c r="Q418" s="102"/>
    </row>
    <row r="419" spans="16:17" ht="12.75">
      <c r="P419" s="102"/>
      <c r="Q419" s="102"/>
    </row>
    <row r="420" spans="16:17" ht="12.75">
      <c r="P420" s="102"/>
      <c r="Q420" s="102"/>
    </row>
    <row r="421" spans="16:17" ht="12.75">
      <c r="P421" s="102"/>
      <c r="Q421" s="102"/>
    </row>
    <row r="422" spans="16:17" ht="12.75">
      <c r="P422" s="102"/>
      <c r="Q422" s="102"/>
    </row>
    <row r="423" spans="16:17" ht="12.75">
      <c r="P423" s="102"/>
      <c r="Q423" s="102"/>
    </row>
    <row r="424" spans="16:17" ht="12.75">
      <c r="P424" s="102"/>
      <c r="Q424" s="102"/>
    </row>
    <row r="425" spans="16:17" ht="12.75">
      <c r="P425" s="102"/>
      <c r="Q425" s="102"/>
    </row>
    <row r="426" spans="16:17" ht="12.75">
      <c r="P426" s="102"/>
      <c r="Q426" s="102"/>
    </row>
    <row r="427" spans="16:17" ht="12.75">
      <c r="P427" s="102"/>
      <c r="Q427" s="102"/>
    </row>
    <row r="428" spans="16:17" ht="12.75">
      <c r="P428" s="102"/>
      <c r="Q428" s="102"/>
    </row>
    <row r="429" spans="16:17" ht="12.75">
      <c r="P429" s="102"/>
      <c r="Q429" s="102"/>
    </row>
    <row r="430" spans="16:17" ht="12.75">
      <c r="P430" s="102"/>
      <c r="Q430" s="102"/>
    </row>
    <row r="431" spans="16:17" ht="12.75">
      <c r="P431" s="102"/>
      <c r="Q431" s="102"/>
    </row>
    <row r="432" spans="16:17" ht="12.75">
      <c r="P432" s="102"/>
      <c r="Q432" s="102"/>
    </row>
    <row r="433" spans="16:17" ht="12.75">
      <c r="P433" s="102"/>
      <c r="Q433" s="102"/>
    </row>
    <row r="434" spans="16:17" ht="12.75">
      <c r="P434" s="102"/>
      <c r="Q434" s="102"/>
    </row>
    <row r="435" spans="16:17" ht="12.75">
      <c r="P435" s="102"/>
      <c r="Q435" s="102"/>
    </row>
    <row r="436" spans="16:17" ht="12.75">
      <c r="P436" s="102"/>
      <c r="Q436" s="102"/>
    </row>
    <row r="437" spans="16:17" ht="12.75">
      <c r="P437" s="102"/>
      <c r="Q437" s="102"/>
    </row>
    <row r="438" spans="16:17" ht="12.75">
      <c r="P438" s="102"/>
      <c r="Q438" s="102"/>
    </row>
    <row r="439" spans="16:17" ht="12.75">
      <c r="P439" s="102"/>
      <c r="Q439" s="102"/>
    </row>
    <row r="440" spans="16:17" ht="12.75">
      <c r="P440" s="102"/>
      <c r="Q440" s="102"/>
    </row>
    <row r="441" spans="16:17" ht="12.75">
      <c r="P441" s="102"/>
      <c r="Q441" s="102"/>
    </row>
    <row r="442" spans="16:17" ht="12.75">
      <c r="P442" s="102"/>
      <c r="Q442" s="102"/>
    </row>
    <row r="443" spans="16:17" ht="12.75">
      <c r="P443" s="102"/>
      <c r="Q443" s="102"/>
    </row>
    <row r="444" spans="16:17" ht="12.75">
      <c r="P444" s="102"/>
      <c r="Q444" s="102"/>
    </row>
    <row r="445" spans="16:17" ht="12.75">
      <c r="P445" s="102"/>
      <c r="Q445" s="102"/>
    </row>
    <row r="446" spans="16:17" ht="12.75">
      <c r="P446" s="102"/>
      <c r="Q446" s="102"/>
    </row>
    <row r="447" spans="16:17" ht="12.75">
      <c r="P447" s="102"/>
      <c r="Q447" s="102"/>
    </row>
    <row r="448" spans="16:17" ht="12.75">
      <c r="P448" s="102"/>
      <c r="Q448" s="102"/>
    </row>
    <row r="449" spans="16:17" ht="12.75">
      <c r="P449" s="102"/>
      <c r="Q449" s="102"/>
    </row>
    <row r="450" spans="16:17" ht="12.75">
      <c r="P450" s="102"/>
      <c r="Q450" s="102"/>
    </row>
    <row r="451" spans="16:17" ht="12.75">
      <c r="P451" s="102"/>
      <c r="Q451" s="102"/>
    </row>
    <row r="452" spans="16:17" ht="12.75">
      <c r="P452" s="102"/>
      <c r="Q452" s="102"/>
    </row>
    <row r="453" spans="16:17" ht="12.75">
      <c r="P453" s="102"/>
      <c r="Q453" s="102"/>
    </row>
    <row r="454" spans="16:17" ht="12.75">
      <c r="P454" s="102"/>
      <c r="Q454" s="102"/>
    </row>
    <row r="455" spans="16:17" ht="12.75">
      <c r="P455" s="102"/>
      <c r="Q455" s="102"/>
    </row>
    <row r="456" spans="16:17" ht="12.75">
      <c r="P456" s="102"/>
      <c r="Q456" s="102"/>
    </row>
    <row r="457" spans="16:17" ht="12.75">
      <c r="P457" s="102"/>
      <c r="Q457" s="102"/>
    </row>
    <row r="458" spans="16:17" ht="12.75">
      <c r="P458" s="102"/>
      <c r="Q458" s="102"/>
    </row>
    <row r="459" spans="16:17" ht="12.75">
      <c r="P459" s="102"/>
      <c r="Q459" s="102"/>
    </row>
    <row r="460" spans="16:17" ht="12.75">
      <c r="P460" s="102"/>
      <c r="Q460" s="102"/>
    </row>
    <row r="461" spans="16:17" ht="12.75">
      <c r="P461" s="102"/>
      <c r="Q461" s="102"/>
    </row>
    <row r="462" spans="16:17" ht="12.75">
      <c r="P462" s="102"/>
      <c r="Q462" s="102"/>
    </row>
    <row r="463" spans="16:17" ht="12.75">
      <c r="P463" s="102"/>
      <c r="Q463" s="102"/>
    </row>
    <row r="464" spans="16:17" ht="12.75">
      <c r="P464" s="102"/>
      <c r="Q464" s="102"/>
    </row>
    <row r="465" spans="16:17" ht="12.75">
      <c r="P465" s="102"/>
      <c r="Q465" s="102"/>
    </row>
    <row r="466" spans="16:17" ht="12.75">
      <c r="P466" s="102"/>
      <c r="Q466" s="102"/>
    </row>
    <row r="467" spans="16:17" ht="12.75">
      <c r="P467" s="102"/>
      <c r="Q467" s="102"/>
    </row>
    <row r="468" spans="16:17" ht="12.75">
      <c r="P468" s="102"/>
      <c r="Q468" s="102"/>
    </row>
    <row r="469" spans="16:17" ht="12.75">
      <c r="P469" s="102"/>
      <c r="Q469" s="102"/>
    </row>
    <row r="470" spans="16:17" ht="12.75">
      <c r="P470" s="102"/>
      <c r="Q470" s="102"/>
    </row>
    <row r="471" spans="16:17" ht="12.75">
      <c r="P471" s="102"/>
      <c r="Q471" s="102"/>
    </row>
    <row r="472" spans="16:17" ht="12.75">
      <c r="P472" s="102"/>
      <c r="Q472" s="102"/>
    </row>
    <row r="473" spans="16:17" ht="12.75">
      <c r="P473" s="102"/>
      <c r="Q473" s="102"/>
    </row>
    <row r="474" spans="16:17" ht="12.75">
      <c r="P474" s="102"/>
      <c r="Q474" s="102"/>
    </row>
    <row r="475" spans="16:17" ht="12.75">
      <c r="P475" s="102"/>
      <c r="Q475" s="102"/>
    </row>
    <row r="476" spans="16:17" ht="12.75">
      <c r="P476" s="102"/>
      <c r="Q476" s="102"/>
    </row>
    <row r="477" spans="16:17" ht="12.75">
      <c r="P477" s="102"/>
      <c r="Q477" s="102"/>
    </row>
    <row r="478" spans="16:17" ht="12.75">
      <c r="P478" s="102"/>
      <c r="Q478" s="102"/>
    </row>
    <row r="479" spans="16:17" ht="12.75">
      <c r="P479" s="102"/>
      <c r="Q479" s="102"/>
    </row>
    <row r="480" spans="16:17" ht="12.75">
      <c r="P480" s="102"/>
      <c r="Q480" s="102"/>
    </row>
    <row r="481" spans="16:17" ht="12.75">
      <c r="P481" s="102"/>
      <c r="Q481" s="102"/>
    </row>
    <row r="482" spans="16:17" ht="12.75">
      <c r="P482" s="102"/>
      <c r="Q482" s="102"/>
    </row>
    <row r="483" spans="16:17" ht="12.75">
      <c r="P483" s="102"/>
      <c r="Q483" s="102"/>
    </row>
    <row r="484" spans="16:17" ht="12.75">
      <c r="P484" s="102"/>
      <c r="Q484" s="102"/>
    </row>
    <row r="485" spans="16:17" ht="12.75">
      <c r="P485" s="102"/>
      <c r="Q485" s="102"/>
    </row>
    <row r="486" spans="16:17" ht="12.75">
      <c r="P486" s="102"/>
      <c r="Q486" s="102"/>
    </row>
    <row r="487" spans="16:17" ht="12.75">
      <c r="P487" s="102"/>
      <c r="Q487" s="102"/>
    </row>
    <row r="488" spans="16:17" ht="12.75">
      <c r="P488" s="102"/>
      <c r="Q488" s="102"/>
    </row>
    <row r="489" spans="16:17" ht="12.75">
      <c r="P489" s="102"/>
      <c r="Q489" s="102"/>
    </row>
    <row r="490" spans="16:17" ht="12.75">
      <c r="P490" s="102"/>
      <c r="Q490" s="102"/>
    </row>
    <row r="491" spans="16:17" ht="12.75">
      <c r="P491" s="102"/>
      <c r="Q491" s="102"/>
    </row>
    <row r="492" spans="16:17" ht="12.75">
      <c r="P492" s="102"/>
      <c r="Q492" s="102"/>
    </row>
    <row r="493" spans="16:17" ht="12.75">
      <c r="P493" s="102"/>
      <c r="Q493" s="102"/>
    </row>
    <row r="494" spans="16:17" ht="12.75">
      <c r="P494" s="102"/>
      <c r="Q494" s="102"/>
    </row>
    <row r="495" spans="16:17" ht="12.75">
      <c r="P495" s="102"/>
      <c r="Q495" s="102"/>
    </row>
    <row r="496" spans="16:17" ht="12.75">
      <c r="P496" s="102"/>
      <c r="Q496" s="102"/>
    </row>
    <row r="497" spans="16:17" ht="12.75">
      <c r="P497" s="102"/>
      <c r="Q497" s="102"/>
    </row>
    <row r="498" spans="16:17" ht="12.75">
      <c r="P498" s="102"/>
      <c r="Q498" s="102"/>
    </row>
    <row r="499" spans="16:17" ht="12.75">
      <c r="P499" s="102"/>
      <c r="Q499" s="102"/>
    </row>
    <row r="500" spans="16:17" ht="12.75">
      <c r="P500" s="102"/>
      <c r="Q500" s="102"/>
    </row>
    <row r="501" spans="16:17" ht="12.75">
      <c r="P501" s="102"/>
      <c r="Q501" s="102"/>
    </row>
    <row r="502" spans="16:17" ht="12.75">
      <c r="P502" s="102"/>
      <c r="Q502" s="102"/>
    </row>
    <row r="503" spans="16:17" ht="12.75">
      <c r="P503" s="102"/>
      <c r="Q503" s="102"/>
    </row>
    <row r="504" spans="16:17" ht="12.75">
      <c r="P504" s="102"/>
      <c r="Q504" s="102"/>
    </row>
    <row r="505" spans="16:17" ht="12.75">
      <c r="P505" s="102"/>
      <c r="Q505" s="102"/>
    </row>
    <row r="506" spans="16:17" ht="12.75">
      <c r="P506" s="102"/>
      <c r="Q506" s="102"/>
    </row>
    <row r="507" spans="16:17" ht="12.75">
      <c r="P507" s="102"/>
      <c r="Q507" s="102"/>
    </row>
    <row r="508" spans="16:17" ht="12.75">
      <c r="P508" s="102"/>
      <c r="Q508" s="102"/>
    </row>
    <row r="509" spans="16:17" ht="12.75">
      <c r="P509" s="102"/>
      <c r="Q509" s="102"/>
    </row>
    <row r="510" spans="16:17" ht="12.75">
      <c r="P510" s="102"/>
      <c r="Q510" s="102"/>
    </row>
    <row r="511" spans="16:17" ht="12.75">
      <c r="P511" s="102"/>
      <c r="Q511" s="102"/>
    </row>
    <row r="512" spans="16:17" ht="12.75">
      <c r="P512" s="102"/>
      <c r="Q512" s="102"/>
    </row>
    <row r="513" spans="16:17" ht="12.75">
      <c r="P513" s="102"/>
      <c r="Q513" s="102"/>
    </row>
    <row r="514" spans="16:17" ht="12.75">
      <c r="P514" s="102"/>
      <c r="Q514" s="102"/>
    </row>
    <row r="515" spans="16:17" ht="12.75">
      <c r="P515" s="102"/>
      <c r="Q515" s="102"/>
    </row>
    <row r="516" spans="16:17" ht="12.75">
      <c r="P516" s="102"/>
      <c r="Q516" s="102"/>
    </row>
    <row r="517" spans="16:17" ht="12.75">
      <c r="P517" s="102"/>
      <c r="Q517" s="102"/>
    </row>
    <row r="518" spans="16:17" ht="12.75">
      <c r="P518" s="102"/>
      <c r="Q518" s="102"/>
    </row>
    <row r="519" spans="16:17" ht="12.75">
      <c r="P519" s="102"/>
      <c r="Q519" s="102"/>
    </row>
    <row r="520" spans="16:17" ht="12.75">
      <c r="P520" s="102"/>
      <c r="Q520" s="102"/>
    </row>
    <row r="521" spans="16:17" ht="12.75">
      <c r="P521" s="102"/>
      <c r="Q521" s="102"/>
    </row>
    <row r="522" spans="16:17" ht="12.75">
      <c r="P522" s="102"/>
      <c r="Q522" s="102"/>
    </row>
    <row r="523" spans="16:17" ht="12.75">
      <c r="P523" s="102"/>
      <c r="Q523" s="102"/>
    </row>
    <row r="524" spans="16:17" ht="12.75">
      <c r="P524" s="102"/>
      <c r="Q524" s="102"/>
    </row>
    <row r="525" spans="16:17" ht="12.75">
      <c r="P525" s="102"/>
      <c r="Q525" s="102"/>
    </row>
    <row r="526" spans="16:17" ht="12.75">
      <c r="P526" s="102"/>
      <c r="Q526" s="102"/>
    </row>
    <row r="527" spans="16:17" ht="12.75">
      <c r="P527" s="102"/>
      <c r="Q527" s="102"/>
    </row>
    <row r="528" spans="16:17" ht="12.75">
      <c r="P528" s="102"/>
      <c r="Q528" s="102"/>
    </row>
    <row r="529" spans="16:17" ht="12.75">
      <c r="P529" s="102"/>
      <c r="Q529" s="102"/>
    </row>
    <row r="530" spans="16:17" ht="12.75">
      <c r="P530" s="102"/>
      <c r="Q530" s="102"/>
    </row>
    <row r="531" spans="16:17" ht="12.75">
      <c r="P531" s="102"/>
      <c r="Q531" s="102"/>
    </row>
    <row r="532" spans="16:17" ht="12.75">
      <c r="P532" s="102"/>
      <c r="Q532" s="102"/>
    </row>
    <row r="533" spans="16:17" ht="12.75">
      <c r="P533" s="102"/>
      <c r="Q533" s="102"/>
    </row>
    <row r="534" spans="16:17" ht="12.75">
      <c r="P534" s="102"/>
      <c r="Q534" s="102"/>
    </row>
    <row r="535" spans="16:17" ht="12.75">
      <c r="P535" s="102"/>
      <c r="Q535" s="102"/>
    </row>
    <row r="536" spans="16:17" ht="12.75">
      <c r="P536" s="102"/>
      <c r="Q536" s="102"/>
    </row>
    <row r="537" spans="16:17" ht="12.75">
      <c r="P537" s="102"/>
      <c r="Q537" s="102"/>
    </row>
    <row r="538" spans="16:17" ht="12.75">
      <c r="P538" s="102"/>
      <c r="Q538" s="102"/>
    </row>
    <row r="539" spans="16:17" ht="12.75">
      <c r="P539" s="102"/>
      <c r="Q539" s="102"/>
    </row>
    <row r="540" spans="16:17" ht="12.75">
      <c r="P540" s="102"/>
      <c r="Q540" s="102"/>
    </row>
    <row r="541" spans="16:17" ht="12.75">
      <c r="P541" s="102"/>
      <c r="Q541" s="102"/>
    </row>
    <row r="542" spans="16:17" ht="12.75">
      <c r="P542" s="102"/>
      <c r="Q542" s="102"/>
    </row>
    <row r="543" spans="16:17" ht="12.75">
      <c r="P543" s="102"/>
      <c r="Q543" s="102"/>
    </row>
    <row r="544" spans="16:17" ht="12.75">
      <c r="P544" s="102"/>
      <c r="Q544" s="102"/>
    </row>
    <row r="545" spans="16:17" ht="12.75">
      <c r="P545" s="102"/>
      <c r="Q545" s="102"/>
    </row>
    <row r="546" spans="16:17" ht="12.75">
      <c r="P546" s="102"/>
      <c r="Q546" s="102"/>
    </row>
    <row r="547" spans="16:17" ht="12.75">
      <c r="P547" s="102"/>
      <c r="Q547" s="102"/>
    </row>
    <row r="548" spans="16:17" ht="12.75">
      <c r="P548" s="102"/>
      <c r="Q548" s="102"/>
    </row>
    <row r="549" spans="16:17" ht="12.75">
      <c r="P549" s="102"/>
      <c r="Q549" s="102"/>
    </row>
    <row r="550" spans="16:17" ht="12.75">
      <c r="P550" s="102"/>
      <c r="Q550" s="102"/>
    </row>
    <row r="551" spans="16:17" ht="12.75">
      <c r="P551" s="102"/>
      <c r="Q551" s="102"/>
    </row>
    <row r="552" spans="16:17" ht="12.75">
      <c r="P552" s="102"/>
      <c r="Q552" s="102"/>
    </row>
    <row r="553" spans="16:17" ht="12.75">
      <c r="P553" s="102"/>
      <c r="Q553" s="102"/>
    </row>
    <row r="554" spans="16:17" ht="12.75">
      <c r="P554" s="102"/>
      <c r="Q554" s="102"/>
    </row>
    <row r="555" spans="16:17" ht="12.75">
      <c r="P555" s="102"/>
      <c r="Q555" s="102"/>
    </row>
    <row r="556" spans="16:17" ht="12.75">
      <c r="P556" s="102"/>
      <c r="Q556" s="102"/>
    </row>
    <row r="557" spans="16:17" ht="12.75">
      <c r="P557" s="102"/>
      <c r="Q557" s="102"/>
    </row>
    <row r="558" spans="16:17" ht="12.75">
      <c r="P558" s="102"/>
      <c r="Q558" s="102"/>
    </row>
    <row r="559" spans="16:17" ht="12.75">
      <c r="P559" s="102"/>
      <c r="Q559" s="102"/>
    </row>
    <row r="560" spans="16:17" ht="12.75">
      <c r="P560" s="102"/>
      <c r="Q560" s="102"/>
    </row>
    <row r="561" spans="16:17" ht="12.75">
      <c r="P561" s="102"/>
      <c r="Q561" s="102"/>
    </row>
    <row r="562" spans="16:17" ht="12.75">
      <c r="P562" s="102"/>
      <c r="Q562" s="102"/>
    </row>
    <row r="563" spans="16:17" ht="12.75">
      <c r="P563" s="102"/>
      <c r="Q563" s="102"/>
    </row>
    <row r="564" spans="16:17" ht="12.75">
      <c r="P564" s="102"/>
      <c r="Q564" s="102"/>
    </row>
    <row r="565" spans="16:17" ht="12.75">
      <c r="P565" s="102"/>
      <c r="Q565" s="102"/>
    </row>
    <row r="566" spans="16:17" ht="12.75">
      <c r="P566" s="102"/>
      <c r="Q566" s="102"/>
    </row>
    <row r="567" spans="16:17" ht="12.75">
      <c r="P567" s="102"/>
      <c r="Q567" s="102"/>
    </row>
    <row r="568" spans="16:17" ht="12.75">
      <c r="P568" s="102"/>
      <c r="Q568" s="102"/>
    </row>
    <row r="569" spans="16:17" ht="12.75">
      <c r="P569" s="102"/>
      <c r="Q569" s="102"/>
    </row>
    <row r="570" spans="16:17" ht="12.75">
      <c r="P570" s="102"/>
      <c r="Q570" s="102"/>
    </row>
    <row r="571" spans="16:17" ht="12.75">
      <c r="P571" s="102"/>
      <c r="Q571" s="102"/>
    </row>
    <row r="572" spans="16:17" ht="12.75">
      <c r="P572" s="102"/>
      <c r="Q572" s="102"/>
    </row>
    <row r="573" spans="16:17" ht="12.75">
      <c r="P573" s="102"/>
      <c r="Q573" s="102"/>
    </row>
    <row r="574" spans="16:17" ht="12.75">
      <c r="P574" s="102"/>
      <c r="Q574" s="102"/>
    </row>
    <row r="575" spans="16:17" ht="12.75">
      <c r="P575" s="102"/>
      <c r="Q575" s="102"/>
    </row>
    <row r="576" spans="16:17" ht="12.75">
      <c r="P576" s="102"/>
      <c r="Q576" s="102"/>
    </row>
    <row r="577" spans="16:17" ht="12.75">
      <c r="P577" s="102"/>
      <c r="Q577" s="102"/>
    </row>
    <row r="578" spans="16:17" ht="12.75">
      <c r="P578" s="102"/>
      <c r="Q578" s="102"/>
    </row>
    <row r="579" spans="16:17" ht="12.75">
      <c r="P579" s="102"/>
      <c r="Q579" s="102"/>
    </row>
    <row r="580" spans="16:17" ht="12.75">
      <c r="P580" s="102"/>
      <c r="Q580" s="102"/>
    </row>
    <row r="581" spans="16:17" ht="12.75">
      <c r="P581" s="102"/>
      <c r="Q581" s="102"/>
    </row>
    <row r="582" spans="16:17" ht="12.75">
      <c r="P582" s="102"/>
      <c r="Q582" s="102"/>
    </row>
    <row r="583" spans="16:17" ht="12.75">
      <c r="P583" s="102"/>
      <c r="Q583" s="102"/>
    </row>
    <row r="584" spans="16:17" ht="12.75">
      <c r="P584" s="102"/>
      <c r="Q584" s="102"/>
    </row>
    <row r="585" spans="16:17" ht="12.75">
      <c r="P585" s="102"/>
      <c r="Q585" s="102"/>
    </row>
    <row r="586" spans="16:17" ht="12.75">
      <c r="P586" s="102"/>
      <c r="Q586" s="102"/>
    </row>
    <row r="587" spans="16:17" ht="12.75">
      <c r="P587" s="102"/>
      <c r="Q587" s="102"/>
    </row>
    <row r="588" spans="16:17" ht="12.75">
      <c r="P588" s="102"/>
      <c r="Q588" s="102"/>
    </row>
    <row r="589" spans="16:17" ht="12.75">
      <c r="P589" s="102"/>
      <c r="Q589" s="102"/>
    </row>
    <row r="590" spans="16:17" ht="12.75">
      <c r="P590" s="102"/>
      <c r="Q590" s="102"/>
    </row>
    <row r="591" spans="16:17" ht="12.75">
      <c r="P591" s="102"/>
      <c r="Q591" s="102"/>
    </row>
    <row r="592" spans="16:17" ht="12.75">
      <c r="P592" s="102"/>
      <c r="Q592" s="102"/>
    </row>
    <row r="593" spans="16:17" ht="12.75">
      <c r="P593" s="102"/>
      <c r="Q593" s="102"/>
    </row>
    <row r="594" spans="16:17" ht="12.75">
      <c r="P594" s="102"/>
      <c r="Q594" s="102"/>
    </row>
    <row r="595" spans="16:17" ht="12.75">
      <c r="P595" s="102"/>
      <c r="Q595" s="102"/>
    </row>
    <row r="596" spans="16:17" ht="12.75">
      <c r="P596" s="102"/>
      <c r="Q596" s="102"/>
    </row>
    <row r="597" spans="16:17" ht="12.75">
      <c r="P597" s="102"/>
      <c r="Q597" s="102"/>
    </row>
    <row r="598" spans="16:17" ht="12.75">
      <c r="P598" s="102"/>
      <c r="Q598" s="102"/>
    </row>
    <row r="599" spans="16:17" ht="12.75">
      <c r="P599" s="102"/>
      <c r="Q599" s="102"/>
    </row>
    <row r="600" spans="16:17" ht="12.75">
      <c r="P600" s="102"/>
      <c r="Q600" s="102"/>
    </row>
    <row r="601" spans="16:17" ht="12.75">
      <c r="P601" s="102"/>
      <c r="Q601" s="102"/>
    </row>
    <row r="602" spans="16:17" ht="12.75">
      <c r="P602" s="102"/>
      <c r="Q602" s="102"/>
    </row>
    <row r="603" spans="16:17" ht="12.75">
      <c r="P603" s="102"/>
      <c r="Q603" s="102"/>
    </row>
    <row r="604" spans="16:17" ht="12.75">
      <c r="P604" s="102"/>
      <c r="Q604" s="102"/>
    </row>
    <row r="605" spans="16:17" ht="12.75">
      <c r="P605" s="102"/>
      <c r="Q605" s="102"/>
    </row>
    <row r="606" spans="16:17" ht="12.75">
      <c r="P606" s="102"/>
      <c r="Q606" s="102"/>
    </row>
    <row r="607" spans="16:17" ht="12.75">
      <c r="P607" s="102"/>
      <c r="Q607" s="102"/>
    </row>
    <row r="608" spans="16:17" ht="12.75">
      <c r="P608" s="102"/>
      <c r="Q608" s="102"/>
    </row>
    <row r="609" spans="16:17" ht="12.75">
      <c r="P609" s="102"/>
      <c r="Q609" s="102"/>
    </row>
    <row r="610" spans="16:17" ht="12.75">
      <c r="P610" s="102"/>
      <c r="Q610" s="102"/>
    </row>
    <row r="611" spans="16:17" ht="12.75">
      <c r="P611" s="102"/>
      <c r="Q611" s="102"/>
    </row>
    <row r="612" spans="16:17" ht="12.75">
      <c r="P612" s="102"/>
      <c r="Q612" s="102"/>
    </row>
    <row r="613" spans="16:17" ht="12.75">
      <c r="P613" s="102"/>
      <c r="Q613" s="102"/>
    </row>
    <row r="614" spans="16:17" ht="12.75">
      <c r="P614" s="102"/>
      <c r="Q614" s="102"/>
    </row>
    <row r="615" spans="16:17" ht="12.75">
      <c r="P615" s="102"/>
      <c r="Q615" s="102"/>
    </row>
    <row r="616" spans="16:17" ht="12.75">
      <c r="P616" s="102"/>
      <c r="Q616" s="102"/>
    </row>
    <row r="617" spans="16:17" ht="12.75">
      <c r="P617" s="102"/>
      <c r="Q617" s="102"/>
    </row>
    <row r="618" spans="16:17" ht="12.75">
      <c r="P618" s="102"/>
      <c r="Q618" s="102"/>
    </row>
    <row r="619" spans="16:17" ht="12.75">
      <c r="P619" s="102"/>
      <c r="Q619" s="102"/>
    </row>
    <row r="620" spans="16:17" ht="12.75">
      <c r="P620" s="102"/>
      <c r="Q620" s="102"/>
    </row>
    <row r="621" spans="16:17" ht="12.75">
      <c r="P621" s="102"/>
      <c r="Q621" s="102"/>
    </row>
    <row r="622" spans="16:17" ht="12.75">
      <c r="P622" s="102"/>
      <c r="Q622" s="102"/>
    </row>
    <row r="623" spans="16:17" ht="12.75">
      <c r="P623" s="102"/>
      <c r="Q623" s="102"/>
    </row>
    <row r="624" spans="16:17" ht="12.75">
      <c r="P624" s="102"/>
      <c r="Q624" s="102"/>
    </row>
    <row r="625" spans="16:17" ht="12.75">
      <c r="P625" s="102"/>
      <c r="Q625" s="102"/>
    </row>
    <row r="626" spans="16:17" ht="12.75">
      <c r="P626" s="102"/>
      <c r="Q626" s="102"/>
    </row>
    <row r="627" spans="16:17" ht="12.75">
      <c r="P627" s="102"/>
      <c r="Q627" s="102"/>
    </row>
    <row r="628" spans="16:17" ht="12.75">
      <c r="P628" s="102"/>
      <c r="Q628" s="102"/>
    </row>
    <row r="629" spans="16:17" ht="12.75">
      <c r="P629" s="102"/>
      <c r="Q629" s="102"/>
    </row>
    <row r="630" spans="16:17" ht="12.75">
      <c r="P630" s="102"/>
      <c r="Q630" s="102"/>
    </row>
    <row r="631" spans="16:17" ht="12.75">
      <c r="P631" s="102"/>
      <c r="Q631" s="102"/>
    </row>
    <row r="632" spans="16:17" ht="12.75">
      <c r="P632" s="102"/>
      <c r="Q632" s="102"/>
    </row>
    <row r="633" spans="16:17" ht="12.75">
      <c r="P633" s="102"/>
      <c r="Q633" s="102"/>
    </row>
    <row r="634" spans="16:17" ht="12.75">
      <c r="P634" s="102"/>
      <c r="Q634" s="102"/>
    </row>
    <row r="635" spans="16:17" ht="12.75">
      <c r="P635" s="102"/>
      <c r="Q635" s="102"/>
    </row>
    <row r="636" spans="16:17" ht="12.75">
      <c r="P636" s="102"/>
      <c r="Q636" s="102"/>
    </row>
    <row r="637" spans="16:17" ht="12.75">
      <c r="P637" s="102"/>
      <c r="Q637" s="102"/>
    </row>
    <row r="638" spans="16:17" ht="12.75">
      <c r="P638" s="102"/>
      <c r="Q638" s="102"/>
    </row>
    <row r="639" spans="16:17" ht="12.75">
      <c r="P639" s="102"/>
      <c r="Q639" s="102"/>
    </row>
    <row r="640" spans="16:17" ht="12.75">
      <c r="P640" s="102"/>
      <c r="Q640" s="102"/>
    </row>
    <row r="641" spans="16:17" ht="12.75">
      <c r="P641" s="102"/>
      <c r="Q641" s="102"/>
    </row>
    <row r="642" spans="16:17" ht="12.75">
      <c r="P642" s="102"/>
      <c r="Q642" s="102"/>
    </row>
    <row r="643" spans="16:17" ht="12.75">
      <c r="P643" s="102"/>
      <c r="Q643" s="102"/>
    </row>
    <row r="644" spans="16:17" ht="12.75">
      <c r="P644" s="102"/>
      <c r="Q644" s="102"/>
    </row>
    <row r="645" spans="16:17" ht="12.75">
      <c r="P645" s="102"/>
      <c r="Q645" s="102"/>
    </row>
    <row r="646" spans="16:17" ht="12.75">
      <c r="P646" s="102"/>
      <c r="Q646" s="102"/>
    </row>
    <row r="647" spans="16:17" ht="12.75">
      <c r="P647" s="102"/>
      <c r="Q647" s="102"/>
    </row>
    <row r="648" spans="16:17" ht="12.75">
      <c r="P648" s="102"/>
      <c r="Q648" s="102"/>
    </row>
    <row r="649" spans="16:17" ht="12.75">
      <c r="P649" s="102"/>
      <c r="Q649" s="102"/>
    </row>
    <row r="650" spans="16:17" ht="12.75">
      <c r="P650" s="102"/>
      <c r="Q650" s="102"/>
    </row>
    <row r="651" spans="16:17" ht="12.75">
      <c r="P651" s="102"/>
      <c r="Q651" s="102"/>
    </row>
    <row r="652" spans="16:17" ht="12.75">
      <c r="P652" s="102"/>
      <c r="Q652" s="102"/>
    </row>
    <row r="653" spans="16:17" ht="12.75">
      <c r="P653" s="102"/>
      <c r="Q653" s="102"/>
    </row>
    <row r="654" spans="16:17" ht="12.75">
      <c r="P654" s="102"/>
      <c r="Q654" s="102"/>
    </row>
    <row r="655" spans="16:17" ht="12.75">
      <c r="P655" s="102"/>
      <c r="Q655" s="102"/>
    </row>
    <row r="656" spans="16:17" ht="12.75">
      <c r="P656" s="102"/>
      <c r="Q656" s="102"/>
    </row>
    <row r="657" spans="16:17" ht="12.75">
      <c r="P657" s="102"/>
      <c r="Q657" s="102"/>
    </row>
    <row r="658" spans="16:17" ht="12.75">
      <c r="P658" s="102"/>
      <c r="Q658" s="102"/>
    </row>
    <row r="659" spans="16:17" ht="12.75">
      <c r="P659" s="102"/>
      <c r="Q659" s="102"/>
    </row>
    <row r="660" spans="16:17" ht="12.75">
      <c r="P660" s="102"/>
      <c r="Q660" s="102"/>
    </row>
    <row r="661" spans="16:17" ht="12.75">
      <c r="P661" s="102"/>
      <c r="Q661" s="102"/>
    </row>
    <row r="662" spans="16:17" ht="12.75">
      <c r="P662" s="102"/>
      <c r="Q662" s="102"/>
    </row>
    <row r="663" spans="16:17" ht="12.75">
      <c r="P663" s="102"/>
      <c r="Q663" s="102"/>
    </row>
    <row r="664" spans="16:17" ht="12.75">
      <c r="P664" s="102"/>
      <c r="Q664" s="102"/>
    </row>
    <row r="665" spans="16:17" ht="12.75">
      <c r="P665" s="102"/>
      <c r="Q665" s="102"/>
    </row>
    <row r="666" spans="16:17" ht="12.75">
      <c r="P666" s="102"/>
      <c r="Q666" s="102"/>
    </row>
    <row r="667" spans="16:17" ht="12.75">
      <c r="P667" s="102"/>
      <c r="Q667" s="102"/>
    </row>
    <row r="668" spans="16:17" ht="12.75">
      <c r="P668" s="102"/>
      <c r="Q668" s="102"/>
    </row>
    <row r="669" spans="16:17" ht="12.75">
      <c r="P669" s="102"/>
      <c r="Q669" s="102"/>
    </row>
    <row r="670" spans="16:17" ht="12.75">
      <c r="P670" s="102"/>
      <c r="Q670" s="102"/>
    </row>
    <row r="671" spans="16:17" ht="12.75">
      <c r="P671" s="102"/>
      <c r="Q671" s="102"/>
    </row>
    <row r="672" spans="16:17" ht="12.75">
      <c r="P672" s="102"/>
      <c r="Q672" s="102"/>
    </row>
    <row r="673" spans="16:17" ht="12.75">
      <c r="P673" s="102"/>
      <c r="Q673" s="102"/>
    </row>
    <row r="674" spans="16:17" ht="12.75">
      <c r="P674" s="102"/>
      <c r="Q674" s="102"/>
    </row>
    <row r="675" spans="16:17" ht="12.75">
      <c r="P675" s="102"/>
      <c r="Q675" s="102"/>
    </row>
    <row r="676" spans="16:17" ht="12.75">
      <c r="P676" s="102"/>
      <c r="Q676" s="102"/>
    </row>
    <row r="677" spans="16:17" ht="12.75">
      <c r="P677" s="102"/>
      <c r="Q677" s="102"/>
    </row>
    <row r="678" spans="16:17" ht="12.75">
      <c r="P678" s="102"/>
      <c r="Q678" s="102"/>
    </row>
    <row r="679" spans="16:17" ht="12.75">
      <c r="P679" s="102"/>
      <c r="Q679" s="102"/>
    </row>
    <row r="680" spans="16:17" ht="12.75">
      <c r="P680" s="102"/>
      <c r="Q680" s="102"/>
    </row>
    <row r="681" spans="16:17" ht="12.75">
      <c r="P681" s="102"/>
      <c r="Q681" s="102"/>
    </row>
    <row r="682" spans="16:17" ht="12.75">
      <c r="P682" s="102"/>
      <c r="Q682" s="102"/>
    </row>
    <row r="683" spans="16:17" ht="12.75">
      <c r="P683" s="102"/>
      <c r="Q683" s="102"/>
    </row>
    <row r="684" spans="16:17" ht="12.75">
      <c r="P684" s="102"/>
      <c r="Q684" s="102"/>
    </row>
    <row r="685" spans="16:17" ht="12.75">
      <c r="P685" s="102"/>
      <c r="Q685" s="102"/>
    </row>
    <row r="686" spans="16:17" ht="12.75">
      <c r="P686" s="102"/>
      <c r="Q686" s="102"/>
    </row>
    <row r="687" spans="16:17" ht="12.75">
      <c r="P687" s="102"/>
      <c r="Q687" s="102"/>
    </row>
    <row r="688" spans="16:17" ht="12.75">
      <c r="P688" s="102"/>
      <c r="Q688" s="102"/>
    </row>
    <row r="689" spans="16:17" ht="12.75">
      <c r="P689" s="102"/>
      <c r="Q689" s="102"/>
    </row>
    <row r="690" spans="16:17" ht="12.75">
      <c r="P690" s="102"/>
      <c r="Q690" s="102"/>
    </row>
    <row r="691" spans="16:17" ht="12.75">
      <c r="P691" s="102"/>
      <c r="Q691" s="102"/>
    </row>
    <row r="692" spans="16:17" ht="12.75">
      <c r="P692" s="102"/>
      <c r="Q692" s="102"/>
    </row>
    <row r="693" spans="16:17" ht="12.75">
      <c r="P693" s="102"/>
      <c r="Q693" s="102"/>
    </row>
    <row r="694" spans="16:17" ht="12.75">
      <c r="P694" s="102"/>
      <c r="Q694" s="102"/>
    </row>
    <row r="695" spans="16:17" ht="12.75">
      <c r="P695" s="102"/>
      <c r="Q695" s="102"/>
    </row>
    <row r="696" spans="16:17" ht="12.75">
      <c r="P696" s="102"/>
      <c r="Q696" s="102"/>
    </row>
    <row r="697" spans="16:17" ht="12.75">
      <c r="P697" s="102"/>
      <c r="Q697" s="102"/>
    </row>
    <row r="698" spans="16:17" ht="12.75">
      <c r="P698" s="102"/>
      <c r="Q698" s="102"/>
    </row>
    <row r="699" spans="16:17" ht="12.75">
      <c r="P699" s="102"/>
      <c r="Q699" s="102"/>
    </row>
    <row r="700" spans="16:17" ht="12.75">
      <c r="P700" s="102"/>
      <c r="Q700" s="102"/>
    </row>
    <row r="701" spans="16:17" ht="12.75">
      <c r="P701" s="102"/>
      <c r="Q701" s="102"/>
    </row>
    <row r="702" spans="16:17" ht="12.75">
      <c r="P702" s="102"/>
      <c r="Q702" s="102"/>
    </row>
    <row r="703" spans="16:17" ht="12.75">
      <c r="P703" s="102"/>
      <c r="Q703" s="102"/>
    </row>
    <row r="704" spans="16:17" ht="12.75">
      <c r="P704" s="102"/>
      <c r="Q704" s="102"/>
    </row>
    <row r="705" spans="16:17" ht="12.75">
      <c r="P705" s="102"/>
      <c r="Q705" s="102"/>
    </row>
    <row r="706" spans="16:17" ht="12.75">
      <c r="P706" s="102"/>
      <c r="Q706" s="102"/>
    </row>
    <row r="707" spans="16:17" ht="12.75">
      <c r="P707" s="102"/>
      <c r="Q707" s="102"/>
    </row>
    <row r="708" spans="16:17" ht="12.75">
      <c r="P708" s="102"/>
      <c r="Q708" s="102"/>
    </row>
    <row r="709" spans="16:17" ht="12.75">
      <c r="P709" s="102"/>
      <c r="Q709" s="102"/>
    </row>
    <row r="710" spans="16:17" ht="12.75">
      <c r="P710" s="102"/>
      <c r="Q710" s="102"/>
    </row>
    <row r="711" spans="16:17" ht="12.75">
      <c r="P711" s="102"/>
      <c r="Q711" s="102"/>
    </row>
    <row r="712" spans="16:17" ht="12.75">
      <c r="P712" s="102"/>
      <c r="Q712" s="102"/>
    </row>
    <row r="713" spans="16:17" ht="12.75">
      <c r="P713" s="102"/>
      <c r="Q713" s="102"/>
    </row>
    <row r="714" spans="16:17" ht="12.75">
      <c r="P714" s="102"/>
      <c r="Q714" s="102"/>
    </row>
    <row r="715" spans="16:17" ht="12.75">
      <c r="P715" s="102"/>
      <c r="Q715" s="102"/>
    </row>
    <row r="716" spans="16:17" ht="12.75">
      <c r="P716" s="102"/>
      <c r="Q716" s="102"/>
    </row>
    <row r="717" spans="16:17" ht="12.75">
      <c r="P717" s="102"/>
      <c r="Q717" s="102"/>
    </row>
    <row r="718" spans="16:17" ht="12.75">
      <c r="P718" s="102"/>
      <c r="Q718" s="102"/>
    </row>
    <row r="719" spans="16:17" ht="12.75">
      <c r="P719" s="102"/>
      <c r="Q719" s="102"/>
    </row>
    <row r="720" spans="16:17" ht="12.75">
      <c r="P720" s="102"/>
      <c r="Q720" s="102"/>
    </row>
    <row r="721" spans="16:17" ht="12.75">
      <c r="P721" s="102"/>
      <c r="Q721" s="102"/>
    </row>
    <row r="722" spans="16:17" ht="12.75">
      <c r="P722" s="102"/>
      <c r="Q722" s="102"/>
    </row>
    <row r="723" spans="16:17" ht="12.75">
      <c r="P723" s="102"/>
      <c r="Q723" s="102"/>
    </row>
    <row r="724" spans="16:17" ht="12.75">
      <c r="P724" s="102"/>
      <c r="Q724" s="102"/>
    </row>
    <row r="725" spans="16:17" ht="12.75">
      <c r="P725" s="102"/>
      <c r="Q725" s="102"/>
    </row>
    <row r="726" spans="16:17" ht="12.75">
      <c r="P726" s="102"/>
      <c r="Q726" s="102"/>
    </row>
    <row r="727" spans="16:17" ht="12.75">
      <c r="P727" s="102"/>
      <c r="Q727" s="102"/>
    </row>
    <row r="728" spans="16:17" ht="12.75">
      <c r="P728" s="102"/>
      <c r="Q728" s="102"/>
    </row>
    <row r="729" spans="16:17" ht="12.75">
      <c r="P729" s="102"/>
      <c r="Q729" s="102"/>
    </row>
    <row r="730" spans="16:17" ht="12.75">
      <c r="P730" s="102"/>
      <c r="Q730" s="102"/>
    </row>
    <row r="731" spans="16:17" ht="12.75">
      <c r="P731" s="102"/>
      <c r="Q731" s="102"/>
    </row>
    <row r="732" spans="16:17" ht="12.75">
      <c r="P732" s="102"/>
      <c r="Q732" s="102"/>
    </row>
    <row r="733" spans="16:17" ht="12.75">
      <c r="P733" s="102"/>
      <c r="Q733" s="102"/>
    </row>
    <row r="734" spans="16:17" ht="12.75">
      <c r="P734" s="102"/>
      <c r="Q734" s="102"/>
    </row>
    <row r="735" spans="16:17" ht="12.75">
      <c r="P735" s="102"/>
      <c r="Q735" s="102"/>
    </row>
    <row r="736" spans="16:17" ht="12.75">
      <c r="P736" s="102"/>
      <c r="Q736" s="102"/>
    </row>
    <row r="737" spans="16:17" ht="12.75">
      <c r="P737" s="102"/>
      <c r="Q737" s="102"/>
    </row>
    <row r="738" spans="16:17" ht="12.75">
      <c r="P738" s="102"/>
      <c r="Q738" s="102"/>
    </row>
    <row r="739" spans="16:17" ht="12.75">
      <c r="P739" s="102"/>
      <c r="Q739" s="102"/>
    </row>
    <row r="740" spans="16:17" ht="12.75">
      <c r="P740" s="102"/>
      <c r="Q740" s="102"/>
    </row>
    <row r="741" spans="16:17" ht="12.75">
      <c r="P741" s="102"/>
      <c r="Q741" s="102"/>
    </row>
    <row r="742" spans="16:17" ht="12.75">
      <c r="P742" s="102"/>
      <c r="Q742" s="102"/>
    </row>
  </sheetData>
  <sheetProtection/>
  <mergeCells count="21">
    <mergeCell ref="A96:Q96"/>
    <mergeCell ref="H12:I12"/>
    <mergeCell ref="M5:O5"/>
    <mergeCell ref="A19:Q19"/>
    <mergeCell ref="A18:Q18"/>
    <mergeCell ref="D13:D14"/>
    <mergeCell ref="E13:E14"/>
    <mergeCell ref="F13:Q13"/>
    <mergeCell ref="J5:L5"/>
    <mergeCell ref="A181:E181"/>
    <mergeCell ref="A103:C103"/>
    <mergeCell ref="D103:Q103"/>
    <mergeCell ref="A167:Q167"/>
    <mergeCell ref="G177:I177"/>
    <mergeCell ref="A102:Q102"/>
    <mergeCell ref="J3:Q3"/>
    <mergeCell ref="A11:N11"/>
    <mergeCell ref="A13:A14"/>
    <mergeCell ref="B13:B14"/>
    <mergeCell ref="C13:C14"/>
    <mergeCell ref="N4:O4"/>
  </mergeCells>
  <printOptions/>
  <pageMargins left="0.24" right="0.16" top="0.29" bottom="0.23" header="0.31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2017-09-01T06:56:18Z</cp:lastPrinted>
  <dcterms:created xsi:type="dcterms:W3CDTF">1996-10-08T23:32:33Z</dcterms:created>
  <dcterms:modified xsi:type="dcterms:W3CDTF">2017-11-23T08:37:31Z</dcterms:modified>
  <cp:category/>
  <cp:version/>
  <cp:contentType/>
  <cp:contentStatus/>
</cp:coreProperties>
</file>