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'Лист3'!$A$1:$P$82</definedName>
  </definedNames>
  <calcPr fullCalcOnLoad="1"/>
</workbook>
</file>

<file path=xl/sharedStrings.xml><?xml version="1.0" encoding="utf-8"?>
<sst xmlns="http://schemas.openxmlformats.org/spreadsheetml/2006/main" count="137" uniqueCount="92">
  <si>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</si>
  <si>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</si>
  <si>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</si>
  <si>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</si>
  <si>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</si>
  <si>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</si>
  <si>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</si>
  <si>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</si>
  <si>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</si>
  <si>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</si>
  <si>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</si>
  <si>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</si>
  <si>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</si>
  <si>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</si>
  <si>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</si>
  <si>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</si>
  <si>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</si>
  <si>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</si>
  <si>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</si>
  <si>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</si>
  <si>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</si>
  <si>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</si>
  <si>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</si>
  <si>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</si>
  <si>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</si>
  <si>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</si>
  <si>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</si>
  <si>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</si>
  <si>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</si>
  <si>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</si>
  <si>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</si>
  <si>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</si>
  <si>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</si>
  <si>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</si>
  <si>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</si>
  <si>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</si>
  <si>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</si>
  <si>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</si>
  <si>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</si>
  <si>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</si>
  <si>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</si>
  <si>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</si>
  <si>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</si>
  <si>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</si>
  <si>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</si>
  <si>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</si>
  <si>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</si>
  <si>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</si>
  <si>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</si>
  <si>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</si>
  <si>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</si>
  <si>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</si>
  <si>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</si>
  <si>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</si>
  <si>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</si>
  <si>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</si>
  <si>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</si>
  <si>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</si>
  <si>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</si>
  <si>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</si>
  <si>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</si>
  <si>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</si>
  <si>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</si>
  <si>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</si>
  <si>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</si>
  <si>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</si>
  <si>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</si>
  <si>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</si>
  <si>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</si>
  <si>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</si>
  <si>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</si>
  <si>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</si>
  <si>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</si>
  <si>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</si>
  <si>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</si>
  <si>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</si>
  <si>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</si>
  <si>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</si>
  <si>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</si>
  <si>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</si>
  <si>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</si>
  <si>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</si>
  <si>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</si>
  <si>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</si>
  <si>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</si>
  <si>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</si>
  <si>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</si>
  <si>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</si>
  <si>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</si>
  <si>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на 01.10.2020 г.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</si>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</sst>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/>
    </xf>
    <xf numFmtId="0" fontId="6" fillId="7" borderId="10" xfId="0" applyFont="1" applyFill="1" applyBorder="1" applyAlignment="1">
      <alignment wrapText="1"/>
    </xf>
    <xf numFmtId="186" fontId="6" fillId="7" borderId="10" xfId="0" applyNumberFormat="1" applyFont="1" applyFill="1" applyBorder="1" applyAlignment="1">
      <alignment wrapText="1"/>
    </xf>
    <xf numFmtId="186" fontId="6" fillId="7" borderId="10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186" fontId="7" fillId="7" borderId="10" xfId="0" applyNumberFormat="1" applyFont="1" applyFill="1" applyBorder="1" applyAlignment="1">
      <alignment/>
    </xf>
    <xf numFmtId="186" fontId="5" fillId="7" borderId="10" xfId="0" applyNumberFormat="1" applyFont="1" applyFill="1" applyBorder="1" applyAlignment="1">
      <alignment/>
    </xf>
    <xf numFmtId="186" fontId="1" fillId="7" borderId="12" xfId="0" applyNumberFormat="1" applyFont="1" applyFill="1" applyBorder="1" applyAlignment="1">
      <alignment/>
    </xf>
    <xf numFmtId="186" fontId="1" fillId="7" borderId="10" xfId="0" applyNumberFormat="1" applyFont="1" applyFill="1" applyBorder="1" applyAlignment="1">
      <alignment wrapText="1"/>
    </xf>
    <xf numFmtId="186" fontId="5" fillId="7" borderId="10" xfId="0" applyNumberFormat="1" applyFont="1" applyFill="1" applyBorder="1" applyAlignment="1">
      <alignment wrapText="1"/>
    </xf>
    <xf numFmtId="186" fontId="7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6" fontId="5" fillId="7" borderId="16" xfId="0" applyNumberFormat="1" applyFont="1" applyFill="1" applyBorder="1" applyAlignment="1">
      <alignment wrapText="1"/>
    </xf>
    <xf numFmtId="0" fontId="0" fillId="7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7"/>
  <sheetViews>
    <sheetView tabSelected="1" zoomScale="80" zoomScaleNormal="80" zoomScalePageLayoutView="0" workbookViewId="0" topLeftCell="A38">
      <selection activeCell="D4" sqref="D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49" customWidth="1"/>
    <col min="11" max="13" width="12.28125" style="49" customWidth="1"/>
    <col min="14" max="14" width="12.28125" style="152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.75">
      <c r="A2" s="73"/>
      <c r="B2" s="73"/>
      <c r="C2" s="73"/>
      <c r="D2" s="73"/>
      <c r="E2" s="73"/>
      <c r="F2" s="73"/>
      <c r="G2" s="73"/>
      <c r="H2" s="73"/>
      <c r="I2" s="108" t="s">
        <v>0</v>
      </c>
      <c r="J2" s="108"/>
      <c r="K2" s="108"/>
      <c r="L2" s="108"/>
      <c r="M2" s="108"/>
      <c r="N2" s="108"/>
      <c r="O2" s="108"/>
      <c r="P2" s="109"/>
    </row>
    <row r="3" spans="1:16" ht="49.5" customHeight="1">
      <c r="A3" s="73"/>
      <c r="B3" s="73"/>
      <c r="C3" s="73"/>
      <c r="D3" s="73"/>
      <c r="E3" s="73"/>
      <c r="F3" s="73"/>
      <c r="G3" s="73"/>
      <c r="H3" s="73"/>
      <c r="I3" s="130" t="s">
        <v>90</v>
      </c>
      <c r="J3" s="130"/>
      <c r="K3" s="130"/>
      <c r="L3" s="130"/>
      <c r="M3" s="130"/>
      <c r="N3" s="130"/>
      <c r="O3" s="130"/>
      <c r="P3" s="130"/>
    </row>
    <row r="4" spans="1:16" ht="36" customHeight="1">
      <c r="A4" s="73"/>
      <c r="B4" s="73"/>
      <c r="C4" s="73"/>
      <c r="D4" s="73"/>
      <c r="E4" s="73" t="s">
        <v>25</v>
      </c>
      <c r="F4" s="73"/>
      <c r="G4" s="73"/>
      <c r="H4" s="73"/>
      <c r="I4" s="109" t="s">
        <v>1</v>
      </c>
      <c r="J4" s="109"/>
      <c r="K4" s="109"/>
      <c r="L4" s="109"/>
      <c r="M4" s="134" t="s">
        <v>91</v>
      </c>
      <c r="N4" s="134"/>
      <c r="O4" s="109"/>
      <c r="P4" s="109" t="s">
        <v>22</v>
      </c>
    </row>
    <row r="5" spans="1:16" ht="15.75">
      <c r="A5" s="73"/>
      <c r="B5" s="73"/>
      <c r="C5" s="73"/>
      <c r="D5" s="73"/>
      <c r="E5" s="73"/>
      <c r="F5" s="73"/>
      <c r="G5" s="73"/>
      <c r="H5" s="73"/>
      <c r="I5" s="124" t="s">
        <v>67</v>
      </c>
      <c r="J5" s="124"/>
      <c r="K5" s="124"/>
      <c r="L5" s="119" t="s">
        <v>66</v>
      </c>
      <c r="M5" s="119"/>
      <c r="N5" s="119"/>
      <c r="O5" s="108"/>
      <c r="P5" s="109"/>
    </row>
    <row r="6" spans="1:16" ht="20.25" customHeight="1">
      <c r="A6" s="73"/>
      <c r="B6" s="73"/>
      <c r="C6" s="73"/>
      <c r="D6" s="73"/>
      <c r="E6" s="73"/>
      <c r="F6" s="73"/>
      <c r="G6" s="73"/>
      <c r="H6" s="73"/>
      <c r="I6" s="135"/>
      <c r="J6" s="135"/>
      <c r="K6" s="109"/>
      <c r="L6" s="109"/>
      <c r="M6" s="109"/>
      <c r="N6" s="109"/>
      <c r="O6" s="109"/>
      <c r="P6" s="109"/>
    </row>
    <row r="7" spans="1:16" ht="15.75">
      <c r="A7" s="73"/>
      <c r="B7" s="73"/>
      <c r="C7" s="73"/>
      <c r="D7" s="73"/>
      <c r="E7" s="73"/>
      <c r="F7" s="73"/>
      <c r="G7" s="73"/>
      <c r="H7" s="73"/>
      <c r="I7" s="136" t="s">
        <v>83</v>
      </c>
      <c r="J7" s="136"/>
      <c r="K7" s="109"/>
      <c r="L7" s="109"/>
      <c r="M7" s="109"/>
      <c r="N7" s="109"/>
      <c r="O7" s="109"/>
      <c r="P7" s="109"/>
    </row>
    <row r="8" spans="1:16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 hidden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5" customHeight="1">
      <c r="A11" s="131" t="s">
        <v>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73"/>
      <c r="O11" s="73"/>
      <c r="P11" s="73"/>
    </row>
    <row r="12" spans="1:16" ht="17.25" customHeight="1" thickBot="1">
      <c r="A12" s="73"/>
      <c r="B12" s="73"/>
      <c r="C12" s="110"/>
      <c r="D12" s="111"/>
      <c r="E12" s="125" t="s">
        <v>89</v>
      </c>
      <c r="F12" s="125"/>
      <c r="G12" s="118"/>
      <c r="H12" s="118"/>
      <c r="I12" s="73"/>
      <c r="J12" s="73"/>
      <c r="K12" s="73"/>
      <c r="L12" s="73"/>
      <c r="M12" s="73"/>
      <c r="N12" s="73"/>
      <c r="O12" s="73"/>
      <c r="P12" s="112" t="s">
        <v>2</v>
      </c>
    </row>
    <row r="13" spans="1:16" ht="12.75" customHeight="1">
      <c r="A13" s="132" t="s">
        <v>36</v>
      </c>
      <c r="B13" s="120" t="s">
        <v>37</v>
      </c>
      <c r="C13" s="120" t="s">
        <v>34</v>
      </c>
      <c r="D13" s="120" t="s">
        <v>40</v>
      </c>
      <c r="E13" s="122" t="s">
        <v>3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3"/>
    </row>
    <row r="14" spans="1:16" ht="60.75" customHeight="1">
      <c r="A14" s="133"/>
      <c r="B14" s="121"/>
      <c r="C14" s="121"/>
      <c r="D14" s="121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52" t="s">
        <v>47</v>
      </c>
      <c r="K14" s="52" t="s">
        <v>48</v>
      </c>
      <c r="L14" s="52" t="s">
        <v>49</v>
      </c>
      <c r="M14" s="52" t="s">
        <v>50</v>
      </c>
      <c r="N14" s="138" t="s">
        <v>51</v>
      </c>
      <c r="O14" s="81" t="s">
        <v>52</v>
      </c>
      <c r="P14" s="92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53"/>
      <c r="K15" s="53"/>
      <c r="L15" s="53"/>
      <c r="M15" s="53"/>
      <c r="N15" s="139"/>
      <c r="O15" s="82"/>
      <c r="P15" s="93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52"/>
      <c r="K16" s="52"/>
      <c r="L16" s="52"/>
      <c r="M16" s="52"/>
      <c r="N16" s="138"/>
      <c r="O16" s="81"/>
      <c r="P16" s="92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52"/>
      <c r="K17" s="52"/>
      <c r="L17" s="52"/>
      <c r="M17" s="52"/>
      <c r="N17" s="138"/>
      <c r="O17" s="81"/>
      <c r="P17" s="92"/>
    </row>
    <row r="18" spans="1:16" ht="16.5" customHeight="1">
      <c r="A18" s="115" t="s">
        <v>28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7"/>
    </row>
    <row r="19" spans="1:16" ht="17.25" customHeight="1">
      <c r="A19" s="115" t="s">
        <v>29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7"/>
    </row>
    <row r="20" spans="1:17" s="38" customFormat="1" ht="18.75" customHeight="1">
      <c r="A20" s="46" t="s">
        <v>61</v>
      </c>
      <c r="B20" s="39" t="s">
        <v>74</v>
      </c>
      <c r="C20" s="69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54">
        <v>58800</v>
      </c>
      <c r="K20" s="54">
        <v>11300</v>
      </c>
      <c r="L20" s="54">
        <v>58800</v>
      </c>
      <c r="M20" s="54">
        <v>58800</v>
      </c>
      <c r="N20" s="140">
        <v>58800</v>
      </c>
      <c r="O20" s="40">
        <v>58800</v>
      </c>
      <c r="P20" s="54">
        <v>106700</v>
      </c>
      <c r="Q20" s="45"/>
    </row>
    <row r="21" spans="1:17" s="38" customFormat="1" ht="18.75" customHeight="1">
      <c r="A21" s="46" t="s">
        <v>61</v>
      </c>
      <c r="B21" s="39" t="s">
        <v>75</v>
      </c>
      <c r="C21" s="69">
        <v>101000000</v>
      </c>
      <c r="D21" s="40">
        <f aca="true" t="shared" si="0" ref="D21:D38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54">
        <v>3000</v>
      </c>
      <c r="K21" s="54">
        <v>3000</v>
      </c>
      <c r="L21" s="54">
        <v>3000</v>
      </c>
      <c r="M21" s="54">
        <v>3000</v>
      </c>
      <c r="N21" s="140">
        <v>3000</v>
      </c>
      <c r="O21" s="40">
        <v>3000</v>
      </c>
      <c r="P21" s="94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9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54">
        <v>92900</v>
      </c>
      <c r="K22" s="54">
        <v>30000</v>
      </c>
      <c r="L22" s="54">
        <v>47900</v>
      </c>
      <c r="M22" s="54">
        <v>92900</v>
      </c>
      <c r="N22" s="140">
        <v>119900</v>
      </c>
      <c r="O22" s="40">
        <v>122900</v>
      </c>
      <c r="P22" s="94">
        <v>231500</v>
      </c>
      <c r="Q22" s="71"/>
    </row>
    <row r="23" spans="1:17" s="38" customFormat="1" ht="18" customHeight="1">
      <c r="A23" s="46" t="s">
        <v>5</v>
      </c>
      <c r="B23" s="107" t="s">
        <v>57</v>
      </c>
      <c r="C23" s="69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54">
        <v>90000</v>
      </c>
      <c r="K23" s="54">
        <v>150000</v>
      </c>
      <c r="L23" s="54">
        <v>91000</v>
      </c>
      <c r="M23" s="54">
        <v>170000</v>
      </c>
      <c r="N23" s="140">
        <v>260000</v>
      </c>
      <c r="O23" s="40">
        <v>274000</v>
      </c>
      <c r="P23" s="94">
        <v>147000</v>
      </c>
      <c r="Q23" s="71"/>
    </row>
    <row r="24" spans="1:17" s="38" customFormat="1" ht="18" customHeight="1">
      <c r="A24" s="46" t="s">
        <v>5</v>
      </c>
      <c r="B24" s="107" t="s">
        <v>86</v>
      </c>
      <c r="C24" s="69">
        <v>101000000</v>
      </c>
      <c r="D24" s="40">
        <f>SUM(E24:P24)</f>
        <v>3000</v>
      </c>
      <c r="E24" s="40"/>
      <c r="F24" s="40"/>
      <c r="G24" s="40"/>
      <c r="H24" s="54"/>
      <c r="I24" s="54"/>
      <c r="J24" s="54"/>
      <c r="K24" s="54"/>
      <c r="L24" s="54"/>
      <c r="M24" s="54"/>
      <c r="N24" s="140"/>
      <c r="O24" s="40"/>
      <c r="P24" s="94">
        <v>3000</v>
      </c>
      <c r="Q24" s="71"/>
    </row>
    <row r="25" spans="1:18" s="38" customFormat="1" ht="15.75" customHeight="1">
      <c r="A25" s="46" t="s">
        <v>5</v>
      </c>
      <c r="B25" s="107" t="s">
        <v>87</v>
      </c>
      <c r="C25" s="69">
        <v>101000000</v>
      </c>
      <c r="D25" s="40">
        <f>SUM(E25:P25)</f>
        <v>15000</v>
      </c>
      <c r="E25" s="40"/>
      <c r="F25" s="40"/>
      <c r="G25" s="40"/>
      <c r="H25" s="54"/>
      <c r="I25" s="54"/>
      <c r="J25" s="54"/>
      <c r="K25" s="54"/>
      <c r="L25" s="54"/>
      <c r="M25" s="54"/>
      <c r="N25" s="140"/>
      <c r="O25" s="40"/>
      <c r="P25" s="94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9">
        <v>101000000</v>
      </c>
      <c r="D26" s="40">
        <f t="shared" si="0"/>
        <v>59400</v>
      </c>
      <c r="E26" s="40"/>
      <c r="F26" s="40"/>
      <c r="G26" s="40">
        <v>11400</v>
      </c>
      <c r="H26" s="54"/>
      <c r="I26" s="54"/>
      <c r="J26" s="54"/>
      <c r="K26" s="54"/>
      <c r="L26" s="54">
        <v>48000</v>
      </c>
      <c r="M26" s="54"/>
      <c r="N26" s="140"/>
      <c r="O26" s="40"/>
      <c r="P26" s="94"/>
      <c r="Q26" s="45"/>
    </row>
    <row r="27" spans="1:17" s="38" customFormat="1" ht="17.25" customHeight="1">
      <c r="A27" s="46" t="s">
        <v>5</v>
      </c>
      <c r="B27" s="39" t="s">
        <v>6</v>
      </c>
      <c r="C27" s="69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54">
        <v>20000</v>
      </c>
      <c r="K27" s="54">
        <v>25000</v>
      </c>
      <c r="L27" s="54">
        <v>30000</v>
      </c>
      <c r="M27" s="54">
        <v>50000</v>
      </c>
      <c r="N27" s="140">
        <v>163000</v>
      </c>
      <c r="O27" s="40">
        <v>220000</v>
      </c>
      <c r="P27" s="94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9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54">
        <v>40000</v>
      </c>
      <c r="K28" s="54">
        <v>50000</v>
      </c>
      <c r="L28" s="54"/>
      <c r="M28" s="54">
        <v>10000</v>
      </c>
      <c r="N28" s="140">
        <v>55000</v>
      </c>
      <c r="O28" s="40"/>
      <c r="P28" s="94"/>
      <c r="Q28" s="45"/>
    </row>
    <row r="29" spans="1:17" s="38" customFormat="1" ht="16.5" customHeight="1">
      <c r="A29" s="43" t="s">
        <v>5</v>
      </c>
      <c r="B29" s="39" t="s">
        <v>68</v>
      </c>
      <c r="C29" s="69">
        <v>101000000</v>
      </c>
      <c r="D29" s="40">
        <f t="shared" si="0"/>
        <v>3597800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54">
        <v>90000</v>
      </c>
      <c r="K29" s="54">
        <v>20000</v>
      </c>
      <c r="L29" s="54">
        <v>2300</v>
      </c>
      <c r="M29" s="54">
        <v>30000</v>
      </c>
      <c r="N29" s="140">
        <v>590000</v>
      </c>
      <c r="O29" s="40">
        <v>1705000</v>
      </c>
      <c r="P29" s="94">
        <v>985500</v>
      </c>
      <c r="Q29" s="45"/>
    </row>
    <row r="30" spans="1:17" s="38" customFormat="1" ht="27" customHeight="1">
      <c r="A30" s="43" t="s">
        <v>63</v>
      </c>
      <c r="B30" s="39" t="s">
        <v>80</v>
      </c>
      <c r="C30" s="69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54"/>
      <c r="K30" s="54"/>
      <c r="L30" s="54"/>
      <c r="M30" s="54"/>
      <c r="N30" s="140"/>
      <c r="O30" s="40"/>
      <c r="P30" s="94"/>
      <c r="Q30" s="45"/>
    </row>
    <row r="31" spans="1:17" s="38" customFormat="1" ht="27" customHeight="1">
      <c r="A31" s="43" t="s">
        <v>63</v>
      </c>
      <c r="B31" s="39" t="s">
        <v>84</v>
      </c>
      <c r="C31" s="69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54">
        <v>5200</v>
      </c>
      <c r="K31" s="54">
        <v>5200</v>
      </c>
      <c r="L31" s="54">
        <v>5200</v>
      </c>
      <c r="M31" s="54">
        <v>5200</v>
      </c>
      <c r="N31" s="140">
        <v>5200</v>
      </c>
      <c r="O31" s="40">
        <v>5200</v>
      </c>
      <c r="P31" s="94">
        <v>5200</v>
      </c>
      <c r="Q31" s="45"/>
    </row>
    <row r="32" spans="1:17" s="38" customFormat="1" ht="27" customHeight="1">
      <c r="A32" s="43" t="s">
        <v>63</v>
      </c>
      <c r="B32" s="39" t="s">
        <v>88</v>
      </c>
      <c r="C32" s="69">
        <v>101000000</v>
      </c>
      <c r="D32" s="40">
        <f>SUM(E32:P32)</f>
        <v>13000</v>
      </c>
      <c r="E32" s="40"/>
      <c r="F32" s="40"/>
      <c r="G32" s="40"/>
      <c r="H32" s="54"/>
      <c r="I32" s="54"/>
      <c r="J32" s="54"/>
      <c r="K32" s="54"/>
      <c r="L32" s="54"/>
      <c r="M32" s="54"/>
      <c r="N32" s="140"/>
      <c r="O32" s="40"/>
      <c r="P32" s="94">
        <v>13000</v>
      </c>
      <c r="Q32" s="45"/>
    </row>
    <row r="33" spans="1:17" s="38" customFormat="1" ht="27" customHeight="1">
      <c r="A33" s="43" t="s">
        <v>63</v>
      </c>
      <c r="B33" s="39" t="s">
        <v>79</v>
      </c>
      <c r="C33" s="69">
        <v>101000000</v>
      </c>
      <c r="D33" s="40">
        <f t="shared" si="0"/>
        <v>41200</v>
      </c>
      <c r="E33" s="40"/>
      <c r="F33" s="40"/>
      <c r="G33" s="40"/>
      <c r="H33" s="54"/>
      <c r="I33" s="54"/>
      <c r="J33" s="54"/>
      <c r="K33" s="54"/>
      <c r="L33" s="54"/>
      <c r="M33" s="54"/>
      <c r="N33" s="140"/>
      <c r="O33" s="40"/>
      <c r="P33" s="94">
        <v>41200</v>
      </c>
      <c r="Q33" s="45"/>
    </row>
    <row r="34" spans="1:17" s="38" customFormat="1" ht="27.75" customHeight="1">
      <c r="A34" s="43" t="s">
        <v>63</v>
      </c>
      <c r="B34" s="39" t="s">
        <v>71</v>
      </c>
      <c r="C34" s="69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54">
        <v>298300</v>
      </c>
      <c r="K34" s="54">
        <v>298300</v>
      </c>
      <c r="L34" s="54">
        <v>298300</v>
      </c>
      <c r="M34" s="54">
        <v>298300</v>
      </c>
      <c r="N34" s="140">
        <v>298300</v>
      </c>
      <c r="O34" s="40">
        <v>298300</v>
      </c>
      <c r="P34" s="94">
        <v>289900</v>
      </c>
      <c r="Q34" s="45"/>
    </row>
    <row r="35" spans="1:17" s="38" customFormat="1" ht="27.75" customHeight="1">
      <c r="A35" s="43" t="s">
        <v>63</v>
      </c>
      <c r="B35" s="39" t="s">
        <v>82</v>
      </c>
      <c r="C35" s="69">
        <v>101000000</v>
      </c>
      <c r="D35" s="40">
        <f t="shared" si="0"/>
        <v>131800</v>
      </c>
      <c r="E35" s="40"/>
      <c r="F35" s="40"/>
      <c r="G35" s="40"/>
      <c r="H35" s="54"/>
      <c r="I35" s="54"/>
      <c r="J35" s="54"/>
      <c r="K35" s="54"/>
      <c r="L35" s="54"/>
      <c r="M35" s="54"/>
      <c r="N35" s="140"/>
      <c r="O35" s="40"/>
      <c r="P35" s="94">
        <v>131800</v>
      </c>
      <c r="Q35" s="45"/>
    </row>
    <row r="36" spans="1:17" s="38" customFormat="1" ht="27.75" customHeight="1" hidden="1">
      <c r="A36" s="43" t="s">
        <v>63</v>
      </c>
      <c r="B36" s="39" t="s">
        <v>77</v>
      </c>
      <c r="C36" s="69">
        <v>190002069</v>
      </c>
      <c r="D36" s="40">
        <f t="shared" si="0"/>
        <v>0</v>
      </c>
      <c r="E36" s="40"/>
      <c r="F36" s="40"/>
      <c r="G36" s="40"/>
      <c r="H36" s="54"/>
      <c r="I36" s="54"/>
      <c r="J36" s="54"/>
      <c r="K36" s="54"/>
      <c r="L36" s="54"/>
      <c r="M36" s="54"/>
      <c r="N36" s="140"/>
      <c r="O36" s="40"/>
      <c r="P36" s="94"/>
      <c r="Q36" s="45"/>
    </row>
    <row r="37" spans="1:17" s="38" customFormat="1" ht="28.5" customHeight="1">
      <c r="A37" s="43" t="s">
        <v>63</v>
      </c>
      <c r="B37" s="39" t="s">
        <v>72</v>
      </c>
      <c r="C37" s="69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54"/>
      <c r="K37" s="54"/>
      <c r="L37" s="54"/>
      <c r="M37" s="54"/>
      <c r="N37" s="140"/>
      <c r="O37" s="40"/>
      <c r="P37" s="94"/>
      <c r="Q37" s="67"/>
    </row>
    <row r="38" spans="1:17" s="38" customFormat="1" ht="27" customHeight="1">
      <c r="A38" s="43" t="s">
        <v>63</v>
      </c>
      <c r="B38" s="39" t="s">
        <v>73</v>
      </c>
      <c r="C38" s="69">
        <v>203063000</v>
      </c>
      <c r="D38" s="40">
        <f t="shared" si="0"/>
        <v>243000</v>
      </c>
      <c r="E38" s="40">
        <v>53075</v>
      </c>
      <c r="F38" s="41"/>
      <c r="G38" s="41"/>
      <c r="H38" s="58">
        <v>51873.49</v>
      </c>
      <c r="I38" s="55"/>
      <c r="J38" s="55"/>
      <c r="K38" s="55">
        <v>50421.6</v>
      </c>
      <c r="L38" s="55"/>
      <c r="M38" s="137">
        <v>18003.4</v>
      </c>
      <c r="N38" s="141"/>
      <c r="O38" s="41"/>
      <c r="P38" s="95">
        <v>69626.51</v>
      </c>
      <c r="Q38" s="67"/>
    </row>
    <row r="39" spans="1:17" s="38" customFormat="1" ht="75" customHeight="1">
      <c r="A39" s="43" t="s">
        <v>56</v>
      </c>
      <c r="B39" s="44" t="s">
        <v>54</v>
      </c>
      <c r="C39" s="70"/>
      <c r="D39" s="40">
        <f>D20+D21+D22+D25+D26+D27+D28+D29+D31+D33+D35+D37+D38+D36+D34+D30+D32+D23+D24</f>
        <v>12129300</v>
      </c>
      <c r="E39" s="40">
        <f aca="true" t="shared" si="1" ref="E39:O39">E20+E21+E22+E25+E26+E27+E28+E29+E31+E33+E35+E37+E38+E36+E34+E30+E32+E23+E24</f>
        <v>563575</v>
      </c>
      <c r="F39" s="40">
        <f t="shared" si="1"/>
        <v>600500</v>
      </c>
      <c r="G39" s="40">
        <f t="shared" si="1"/>
        <v>632200</v>
      </c>
      <c r="H39" s="40">
        <f t="shared" si="1"/>
        <v>625873.49</v>
      </c>
      <c r="I39" s="40">
        <f t="shared" si="1"/>
        <v>611200</v>
      </c>
      <c r="J39" s="54">
        <f t="shared" si="1"/>
        <v>698200</v>
      </c>
      <c r="K39" s="54">
        <f t="shared" si="1"/>
        <v>643221.6</v>
      </c>
      <c r="L39" s="54">
        <f>L20+L21+L22+L25+L26+L27+L28+L29+L31+L33+L35+L37+L38+L36+L34+L30+L32+L23+L24</f>
        <v>584500</v>
      </c>
      <c r="M39" s="54">
        <f t="shared" si="1"/>
        <v>736203.4</v>
      </c>
      <c r="N39" s="140">
        <f t="shared" si="1"/>
        <v>1553200</v>
      </c>
      <c r="O39" s="40">
        <f t="shared" si="1"/>
        <v>2687200</v>
      </c>
      <c r="P39" s="40">
        <f>P20+P21+P22+P25+P26+P27+P28+P29+P31+P33+P35+P37+P38+P36+P34+P30+P32+P23+P24</f>
        <v>2193426.51</v>
      </c>
      <c r="Q39" s="67"/>
    </row>
    <row r="40" spans="1:17" ht="15.75" customHeight="1">
      <c r="A40" s="23"/>
      <c r="B40" s="15"/>
      <c r="C40" s="16"/>
      <c r="D40" s="17" t="s">
        <v>25</v>
      </c>
      <c r="E40" s="17"/>
      <c r="F40" s="17"/>
      <c r="G40" s="17"/>
      <c r="H40" s="56"/>
      <c r="I40" s="56"/>
      <c r="J40" s="56"/>
      <c r="K40" s="56"/>
      <c r="L40" s="56"/>
      <c r="M40" s="56"/>
      <c r="N40" s="142"/>
      <c r="O40" s="83"/>
      <c r="P40" s="96"/>
      <c r="Q40" s="68"/>
    </row>
    <row r="41" spans="1:17" ht="16.5" customHeight="1">
      <c r="A41" s="115" t="s">
        <v>7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68"/>
    </row>
    <row r="42" spans="1:17" ht="14.25" customHeight="1">
      <c r="A42" s="23"/>
      <c r="B42" s="9"/>
      <c r="C42" s="9"/>
      <c r="D42" s="11">
        <v>0</v>
      </c>
      <c r="E42" s="9"/>
      <c r="F42" s="9"/>
      <c r="G42" s="9"/>
      <c r="H42" s="52"/>
      <c r="I42" s="52"/>
      <c r="J42" s="52"/>
      <c r="K42" s="52"/>
      <c r="L42" s="52"/>
      <c r="M42" s="52"/>
      <c r="N42" s="138"/>
      <c r="O42" s="81"/>
      <c r="P42" s="92"/>
      <c r="Q42" s="68"/>
    </row>
    <row r="43" spans="1:17" ht="45">
      <c r="A43" s="24" t="s">
        <v>8</v>
      </c>
      <c r="B43" s="15" t="s">
        <v>54</v>
      </c>
      <c r="C43" s="9"/>
      <c r="D43" s="11">
        <v>0</v>
      </c>
      <c r="E43" s="9"/>
      <c r="F43" s="9"/>
      <c r="G43" s="9"/>
      <c r="H43" s="52"/>
      <c r="I43" s="52"/>
      <c r="J43" s="52"/>
      <c r="K43" s="52"/>
      <c r="L43" s="52"/>
      <c r="M43" s="52"/>
      <c r="N43" s="138"/>
      <c r="O43" s="81"/>
      <c r="P43" s="92"/>
      <c r="Q43" s="68"/>
    </row>
    <row r="44" spans="1:16" ht="15">
      <c r="A44" s="24"/>
      <c r="B44" s="15"/>
      <c r="C44" s="9"/>
      <c r="D44" s="11"/>
      <c r="E44" s="9"/>
      <c r="F44" s="9"/>
      <c r="G44" s="9"/>
      <c r="H44" s="52"/>
      <c r="I44" s="52"/>
      <c r="J44" s="52"/>
      <c r="K44" s="52" t="s">
        <v>59</v>
      </c>
      <c r="L44" s="52"/>
      <c r="M44" s="52"/>
      <c r="N44" s="138" t="s">
        <v>59</v>
      </c>
      <c r="O44" s="81"/>
      <c r="P44" s="92"/>
    </row>
    <row r="45" spans="1:16" ht="78" customHeight="1">
      <c r="A45" s="24" t="s">
        <v>30</v>
      </c>
      <c r="B45" s="15" t="s">
        <v>54</v>
      </c>
      <c r="C45" s="8"/>
      <c r="D45" s="34">
        <f>D39</f>
        <v>12129300</v>
      </c>
      <c r="E45" s="34">
        <f aca="true" t="shared" si="2" ref="E45:P45">E39</f>
        <v>563575</v>
      </c>
      <c r="F45" s="34">
        <f t="shared" si="2"/>
        <v>600500</v>
      </c>
      <c r="G45" s="34">
        <f t="shared" si="2"/>
        <v>632200</v>
      </c>
      <c r="H45" s="57">
        <f t="shared" si="2"/>
        <v>625873.49</v>
      </c>
      <c r="I45" s="57">
        <f t="shared" si="2"/>
        <v>611200</v>
      </c>
      <c r="J45" s="57">
        <f t="shared" si="2"/>
        <v>698200</v>
      </c>
      <c r="K45" s="57">
        <f t="shared" si="2"/>
        <v>643221.6</v>
      </c>
      <c r="L45" s="57">
        <f t="shared" si="2"/>
        <v>584500</v>
      </c>
      <c r="M45" s="57">
        <f t="shared" si="2"/>
        <v>736203.4</v>
      </c>
      <c r="N45" s="143">
        <f t="shared" si="2"/>
        <v>1553200</v>
      </c>
      <c r="O45" s="84">
        <f t="shared" si="2"/>
        <v>2687200</v>
      </c>
      <c r="P45" s="97">
        <f t="shared" si="2"/>
        <v>2193426.51</v>
      </c>
    </row>
    <row r="46" spans="1:16" ht="16.5" customHeight="1">
      <c r="A46" s="23"/>
      <c r="B46" s="15"/>
      <c r="C46" s="9"/>
      <c r="D46" s="9"/>
      <c r="E46" s="9"/>
      <c r="F46" s="9"/>
      <c r="G46" s="9"/>
      <c r="H46" s="52"/>
      <c r="I46" s="52"/>
      <c r="J46" s="52"/>
      <c r="K46" s="52"/>
      <c r="L46" s="52"/>
      <c r="M46" s="52"/>
      <c r="N46" s="138"/>
      <c r="O46" s="81"/>
      <c r="P46" s="92"/>
    </row>
    <row r="47" spans="1:16" ht="18" customHeight="1">
      <c r="A47" s="115" t="s">
        <v>31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</row>
    <row r="48" spans="1:16" ht="16.5" customHeight="1">
      <c r="A48" s="127" t="s">
        <v>9</v>
      </c>
      <c r="B48" s="128"/>
      <c r="C48" s="128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</row>
    <row r="49" spans="1:16" ht="26.25" customHeight="1">
      <c r="A49" s="23" t="s">
        <v>63</v>
      </c>
      <c r="B49" s="12" t="s">
        <v>10</v>
      </c>
      <c r="C49" s="69">
        <v>101000000</v>
      </c>
      <c r="D49" s="37">
        <f>SUM(E49:P49)</f>
        <v>735800</v>
      </c>
      <c r="E49" s="32">
        <v>60000</v>
      </c>
      <c r="F49" s="32">
        <v>60000</v>
      </c>
      <c r="G49" s="32">
        <v>60000</v>
      </c>
      <c r="H49" s="58">
        <v>89000</v>
      </c>
      <c r="I49" s="58">
        <v>53100</v>
      </c>
      <c r="J49" s="58">
        <v>60000</v>
      </c>
      <c r="K49" s="58">
        <v>140000</v>
      </c>
      <c r="L49" s="58">
        <v>5000</v>
      </c>
      <c r="M49" s="58">
        <v>46000</v>
      </c>
      <c r="N49" s="144">
        <v>68000</v>
      </c>
      <c r="O49" s="85">
        <v>40000</v>
      </c>
      <c r="P49" s="98">
        <v>54700</v>
      </c>
    </row>
    <row r="50" spans="1:18" ht="26.25" customHeight="1">
      <c r="A50" s="23" t="s">
        <v>63</v>
      </c>
      <c r="B50" s="12" t="s">
        <v>11</v>
      </c>
      <c r="C50" s="69">
        <v>101000000</v>
      </c>
      <c r="D50" s="37">
        <f aca="true" t="shared" si="3" ref="D50:D68">SUM(E50:P50)</f>
        <v>3205600</v>
      </c>
      <c r="E50" s="32">
        <v>300000</v>
      </c>
      <c r="F50" s="32">
        <v>300000</v>
      </c>
      <c r="G50" s="32">
        <v>325000</v>
      </c>
      <c r="H50" s="58">
        <v>244000</v>
      </c>
      <c r="I50" s="58">
        <v>230000</v>
      </c>
      <c r="J50" s="58">
        <v>225000</v>
      </c>
      <c r="K50" s="58">
        <v>265000</v>
      </c>
      <c r="L50" s="58">
        <v>334800</v>
      </c>
      <c r="M50" s="58">
        <v>250000</v>
      </c>
      <c r="N50" s="144">
        <v>250000</v>
      </c>
      <c r="O50" s="85">
        <v>250000</v>
      </c>
      <c r="P50" s="98">
        <v>231800</v>
      </c>
      <c r="Q50" s="22"/>
      <c r="R50" s="2"/>
    </row>
    <row r="51" spans="1:18" ht="27.75" customHeight="1">
      <c r="A51" s="23" t="s">
        <v>63</v>
      </c>
      <c r="B51" s="14" t="s">
        <v>11</v>
      </c>
      <c r="C51" s="69">
        <v>190003001</v>
      </c>
      <c r="D51" s="37">
        <f t="shared" si="3"/>
        <v>3800</v>
      </c>
      <c r="E51" s="32"/>
      <c r="F51" s="32"/>
      <c r="G51" s="32"/>
      <c r="H51" s="58">
        <v>3800</v>
      </c>
      <c r="I51" s="58"/>
      <c r="J51" s="58"/>
      <c r="K51" s="58"/>
      <c r="L51" s="58"/>
      <c r="M51" s="58"/>
      <c r="N51" s="144"/>
      <c r="O51" s="85"/>
      <c r="P51" s="98"/>
      <c r="Q51" s="3"/>
      <c r="R51" s="3"/>
    </row>
    <row r="52" spans="1:18" ht="27" customHeight="1">
      <c r="A52" s="23" t="s">
        <v>63</v>
      </c>
      <c r="B52" s="14" t="s">
        <v>60</v>
      </c>
      <c r="C52" s="69">
        <v>101000000</v>
      </c>
      <c r="D52" s="37">
        <f t="shared" si="3"/>
        <v>89900</v>
      </c>
      <c r="E52" s="32">
        <v>27000</v>
      </c>
      <c r="F52" s="32"/>
      <c r="G52" s="32"/>
      <c r="H52" s="58"/>
      <c r="I52" s="58"/>
      <c r="J52" s="58">
        <v>27000</v>
      </c>
      <c r="K52" s="58">
        <v>23200</v>
      </c>
      <c r="L52" s="58"/>
      <c r="M52" s="58"/>
      <c r="N52" s="144">
        <v>12700</v>
      </c>
      <c r="O52" s="85"/>
      <c r="P52" s="98"/>
      <c r="Q52" s="3"/>
      <c r="R52" s="3"/>
    </row>
    <row r="53" spans="1:18" ht="27" customHeight="1">
      <c r="A53" s="23" t="s">
        <v>63</v>
      </c>
      <c r="B53" s="14" t="s">
        <v>78</v>
      </c>
      <c r="C53" s="69">
        <v>101000000</v>
      </c>
      <c r="D53" s="37">
        <f t="shared" si="3"/>
        <v>23900</v>
      </c>
      <c r="E53" s="32"/>
      <c r="F53" s="32"/>
      <c r="G53" s="32"/>
      <c r="H53" s="58"/>
      <c r="I53" s="58"/>
      <c r="J53" s="58"/>
      <c r="K53" s="58">
        <v>23900</v>
      </c>
      <c r="L53" s="58"/>
      <c r="M53" s="58"/>
      <c r="N53" s="144"/>
      <c r="O53" s="85"/>
      <c r="P53" s="98"/>
      <c r="Q53" s="3"/>
      <c r="R53" s="3"/>
    </row>
    <row r="54" spans="1:18" ht="28.5" customHeight="1">
      <c r="A54" s="23" t="s">
        <v>63</v>
      </c>
      <c r="B54" s="14" t="s">
        <v>27</v>
      </c>
      <c r="C54" s="69">
        <v>101000000</v>
      </c>
      <c r="D54" s="37">
        <f t="shared" si="3"/>
        <v>11000</v>
      </c>
      <c r="E54" s="32"/>
      <c r="F54" s="32"/>
      <c r="G54" s="32"/>
      <c r="H54" s="58"/>
      <c r="I54" s="58"/>
      <c r="J54" s="58"/>
      <c r="K54" s="58"/>
      <c r="L54" s="58"/>
      <c r="M54" s="58"/>
      <c r="N54" s="144"/>
      <c r="O54" s="85"/>
      <c r="P54" s="98">
        <v>11000</v>
      </c>
      <c r="Q54" s="3"/>
      <c r="R54" s="3"/>
    </row>
    <row r="55" spans="1:16" ht="26.25" customHeight="1">
      <c r="A55" s="23" t="s">
        <v>63</v>
      </c>
      <c r="B55" s="14" t="s">
        <v>26</v>
      </c>
      <c r="C55" s="69">
        <v>101000000</v>
      </c>
      <c r="D55" s="37">
        <f t="shared" si="3"/>
        <v>1691200</v>
      </c>
      <c r="E55" s="32">
        <v>99000</v>
      </c>
      <c r="F55" s="32">
        <v>359000</v>
      </c>
      <c r="G55" s="32">
        <v>229000</v>
      </c>
      <c r="H55" s="58">
        <v>149300</v>
      </c>
      <c r="I55" s="58">
        <v>222500</v>
      </c>
      <c r="J55" s="58">
        <v>99000</v>
      </c>
      <c r="K55" s="58">
        <v>99000</v>
      </c>
      <c r="L55" s="58">
        <v>92400</v>
      </c>
      <c r="M55" s="58">
        <v>99000</v>
      </c>
      <c r="N55" s="144">
        <v>99000</v>
      </c>
      <c r="O55" s="85">
        <v>75500</v>
      </c>
      <c r="P55" s="98">
        <v>68500</v>
      </c>
    </row>
    <row r="56" spans="1:16" ht="28.5" customHeight="1">
      <c r="A56" s="23" t="s">
        <v>63</v>
      </c>
      <c r="B56" s="9" t="s">
        <v>17</v>
      </c>
      <c r="C56" s="69">
        <v>203063000</v>
      </c>
      <c r="D56" s="37">
        <f t="shared" si="3"/>
        <v>243000</v>
      </c>
      <c r="E56" s="114">
        <v>53075</v>
      </c>
      <c r="F56" s="31"/>
      <c r="G56" s="32"/>
      <c r="H56" s="113">
        <v>51873.49</v>
      </c>
      <c r="J56" s="58"/>
      <c r="K56" s="113">
        <v>50421.6</v>
      </c>
      <c r="L56" s="58"/>
      <c r="M56" s="113">
        <v>18003.4</v>
      </c>
      <c r="N56" s="144"/>
      <c r="O56" s="85"/>
      <c r="P56" s="95">
        <v>69626.51</v>
      </c>
    </row>
    <row r="57" spans="1:16" ht="28.5" customHeight="1">
      <c r="A57" s="23" t="s">
        <v>63</v>
      </c>
      <c r="B57" s="14" t="s">
        <v>12</v>
      </c>
      <c r="C57" s="69">
        <v>101000000</v>
      </c>
      <c r="D57" s="37">
        <f t="shared" si="3"/>
        <v>296000</v>
      </c>
      <c r="E57" s="32"/>
      <c r="F57" s="32"/>
      <c r="G57" s="32"/>
      <c r="H57" s="58"/>
      <c r="I57" s="58">
        <v>296000</v>
      </c>
      <c r="J57" s="58"/>
      <c r="K57" s="58"/>
      <c r="L57" s="58"/>
      <c r="M57" s="58"/>
      <c r="N57" s="144"/>
      <c r="O57" s="85"/>
      <c r="P57" s="98"/>
    </row>
    <row r="58" spans="1:16" ht="26.25" customHeight="1">
      <c r="A58" s="23" t="s">
        <v>63</v>
      </c>
      <c r="B58" s="14" t="s">
        <v>24</v>
      </c>
      <c r="C58" s="69">
        <v>101000000</v>
      </c>
      <c r="D58" s="37">
        <f t="shared" si="3"/>
        <v>3200</v>
      </c>
      <c r="E58" s="32">
        <v>3200</v>
      </c>
      <c r="F58" s="32"/>
      <c r="G58" s="32"/>
      <c r="H58" s="58"/>
      <c r="I58" s="58"/>
      <c r="J58" s="58"/>
      <c r="K58" s="58"/>
      <c r="L58" s="58"/>
      <c r="M58" s="58"/>
      <c r="N58" s="144"/>
      <c r="O58" s="85"/>
      <c r="P58" s="98"/>
    </row>
    <row r="59" spans="1:16" ht="27.75" customHeight="1">
      <c r="A59" s="23" t="s">
        <v>63</v>
      </c>
      <c r="B59" s="14" t="s">
        <v>23</v>
      </c>
      <c r="C59" s="69">
        <v>101000000</v>
      </c>
      <c r="D59" s="37">
        <f t="shared" si="3"/>
        <v>1500</v>
      </c>
      <c r="E59" s="32"/>
      <c r="F59" s="32"/>
      <c r="G59" s="32"/>
      <c r="H59" s="58"/>
      <c r="I59" s="58">
        <v>1500</v>
      </c>
      <c r="J59" s="58"/>
      <c r="K59" s="58"/>
      <c r="L59" s="58"/>
      <c r="M59" s="58"/>
      <c r="N59" s="144"/>
      <c r="O59" s="85"/>
      <c r="P59" s="98"/>
    </row>
    <row r="60" spans="1:16" ht="27.75" customHeight="1" hidden="1">
      <c r="A60" s="23" t="s">
        <v>63</v>
      </c>
      <c r="B60" s="14" t="s">
        <v>21</v>
      </c>
      <c r="C60" s="69">
        <v>190002069</v>
      </c>
      <c r="D60" s="37">
        <f t="shared" si="3"/>
        <v>0</v>
      </c>
      <c r="E60" s="32"/>
      <c r="F60" s="32"/>
      <c r="G60" s="32"/>
      <c r="H60" s="58"/>
      <c r="I60" s="58"/>
      <c r="J60" s="58"/>
      <c r="K60" s="58"/>
      <c r="L60" s="58"/>
      <c r="M60" s="58"/>
      <c r="N60" s="144"/>
      <c r="O60" s="85"/>
      <c r="P60" s="98"/>
    </row>
    <row r="61" spans="1:16" ht="27" customHeight="1">
      <c r="A61" s="23" t="s">
        <v>63</v>
      </c>
      <c r="B61" s="14" t="s">
        <v>21</v>
      </c>
      <c r="C61" s="69">
        <v>101000000</v>
      </c>
      <c r="D61" s="37">
        <f t="shared" si="3"/>
        <v>2315600</v>
      </c>
      <c r="E61" s="32"/>
      <c r="F61" s="32">
        <v>110000</v>
      </c>
      <c r="G61" s="32"/>
      <c r="H61" s="58"/>
      <c r="I61" s="58"/>
      <c r="J61" s="58">
        <v>200000</v>
      </c>
      <c r="K61" s="58">
        <v>20000</v>
      </c>
      <c r="L61" s="58"/>
      <c r="M61" s="58">
        <v>531600</v>
      </c>
      <c r="N61" s="144"/>
      <c r="O61" s="85"/>
      <c r="P61" s="98">
        <v>1454000</v>
      </c>
    </row>
    <row r="62" spans="1:16" ht="27.75" customHeight="1">
      <c r="A62" s="23" t="s">
        <v>63</v>
      </c>
      <c r="B62" s="14" t="s">
        <v>13</v>
      </c>
      <c r="C62" s="69">
        <v>101000000</v>
      </c>
      <c r="D62" s="37">
        <f t="shared" si="3"/>
        <v>1500</v>
      </c>
      <c r="E62" s="32"/>
      <c r="F62" s="32"/>
      <c r="G62" s="32"/>
      <c r="H62" s="58"/>
      <c r="I62" s="58"/>
      <c r="J62" s="58"/>
      <c r="K62" s="58"/>
      <c r="L62" s="58"/>
      <c r="M62" s="58"/>
      <c r="N62" s="144">
        <v>1500</v>
      </c>
      <c r="O62" s="85"/>
      <c r="P62" s="98"/>
    </row>
    <row r="63" spans="1:16" ht="27.75" customHeight="1">
      <c r="A63" s="23" t="s">
        <v>63</v>
      </c>
      <c r="B63" s="14" t="s">
        <v>20</v>
      </c>
      <c r="C63" s="69">
        <v>101000000</v>
      </c>
      <c r="D63" s="37">
        <f t="shared" si="3"/>
        <v>836000</v>
      </c>
      <c r="E63" s="32"/>
      <c r="F63" s="32">
        <v>250000</v>
      </c>
      <c r="G63" s="32">
        <v>167600</v>
      </c>
      <c r="H63" s="58">
        <v>103900</v>
      </c>
      <c r="I63" s="58"/>
      <c r="J63" s="58"/>
      <c r="K63" s="58"/>
      <c r="L63" s="58"/>
      <c r="M63" s="58"/>
      <c r="N63" s="144"/>
      <c r="O63" s="85"/>
      <c r="P63" s="98">
        <v>314500</v>
      </c>
    </row>
    <row r="64" spans="1:16" ht="25.5" customHeight="1">
      <c r="A64" s="23" t="s">
        <v>63</v>
      </c>
      <c r="B64" s="12" t="s">
        <v>14</v>
      </c>
      <c r="C64" s="69">
        <v>101000000</v>
      </c>
      <c r="D64" s="37">
        <f t="shared" si="3"/>
        <v>3778400</v>
      </c>
      <c r="E64" s="32">
        <v>285000</v>
      </c>
      <c r="F64" s="32">
        <v>85000</v>
      </c>
      <c r="G64" s="32">
        <v>295000</v>
      </c>
      <c r="H64" s="58">
        <v>320000</v>
      </c>
      <c r="I64" s="58">
        <v>304000</v>
      </c>
      <c r="J64" s="58">
        <v>1121500</v>
      </c>
      <c r="K64" s="58">
        <v>838100</v>
      </c>
      <c r="L64" s="113">
        <v>18100</v>
      </c>
      <c r="M64" s="58"/>
      <c r="N64" s="144">
        <v>50000</v>
      </c>
      <c r="O64" s="85">
        <v>30000</v>
      </c>
      <c r="P64" s="98">
        <v>431700</v>
      </c>
    </row>
    <row r="65" spans="1:16" ht="29.25" customHeight="1">
      <c r="A65" s="23" t="s">
        <v>63</v>
      </c>
      <c r="B65" s="36" t="s">
        <v>15</v>
      </c>
      <c r="C65" s="69">
        <v>101000000</v>
      </c>
      <c r="D65" s="37">
        <f t="shared" si="3"/>
        <v>72000</v>
      </c>
      <c r="E65" s="33">
        <v>6000</v>
      </c>
      <c r="F65" s="33">
        <v>6000</v>
      </c>
      <c r="G65" s="33">
        <v>6000</v>
      </c>
      <c r="H65" s="59"/>
      <c r="I65" s="59"/>
      <c r="J65" s="59"/>
      <c r="K65" s="59"/>
      <c r="L65" s="59"/>
      <c r="M65" s="59"/>
      <c r="N65" s="145">
        <v>6000</v>
      </c>
      <c r="O65" s="33">
        <v>6000</v>
      </c>
      <c r="P65" s="33">
        <v>42000</v>
      </c>
    </row>
    <row r="66" spans="1:16" ht="31.5" customHeight="1">
      <c r="A66" s="23" t="s">
        <v>63</v>
      </c>
      <c r="B66" s="9" t="s">
        <v>16</v>
      </c>
      <c r="C66" s="69">
        <v>101000000</v>
      </c>
      <c r="D66" s="37">
        <f t="shared" si="3"/>
        <v>3115600</v>
      </c>
      <c r="E66" s="33">
        <v>295000</v>
      </c>
      <c r="F66" s="33">
        <v>280000</v>
      </c>
      <c r="G66" s="33">
        <v>262400</v>
      </c>
      <c r="H66" s="59">
        <v>287500</v>
      </c>
      <c r="I66" s="59">
        <v>247000</v>
      </c>
      <c r="J66" s="59">
        <v>263000</v>
      </c>
      <c r="K66" s="59">
        <v>240000</v>
      </c>
      <c r="L66" s="59">
        <v>250700</v>
      </c>
      <c r="M66" s="59">
        <v>240000</v>
      </c>
      <c r="N66" s="145">
        <v>250000</v>
      </c>
      <c r="O66" s="86">
        <v>250000</v>
      </c>
      <c r="P66" s="99">
        <v>250000</v>
      </c>
    </row>
    <row r="67" spans="1:16" ht="30.75" customHeight="1">
      <c r="A67" s="23" t="s">
        <v>63</v>
      </c>
      <c r="B67" s="36" t="s">
        <v>33</v>
      </c>
      <c r="C67" s="69">
        <v>101000000</v>
      </c>
      <c r="D67" s="37">
        <f t="shared" si="3"/>
        <v>70800</v>
      </c>
      <c r="E67" s="33">
        <v>5900</v>
      </c>
      <c r="F67" s="33">
        <v>5900</v>
      </c>
      <c r="G67" s="33">
        <v>5900</v>
      </c>
      <c r="H67" s="59"/>
      <c r="I67" s="59"/>
      <c r="J67" s="59"/>
      <c r="K67" s="59"/>
      <c r="L67" s="59"/>
      <c r="M67" s="59"/>
      <c r="N67" s="145"/>
      <c r="O67" s="33"/>
      <c r="P67" s="33">
        <v>53100</v>
      </c>
    </row>
    <row r="68" spans="1:16" ht="29.25" customHeight="1">
      <c r="A68" s="23" t="s">
        <v>63</v>
      </c>
      <c r="B68" s="36" t="s">
        <v>35</v>
      </c>
      <c r="C68" s="69">
        <v>101000000</v>
      </c>
      <c r="D68" s="37">
        <f t="shared" si="3"/>
        <v>250000</v>
      </c>
      <c r="E68" s="33">
        <v>20000</v>
      </c>
      <c r="F68" s="33">
        <v>10000</v>
      </c>
      <c r="G68" s="33">
        <v>10000</v>
      </c>
      <c r="H68" s="59">
        <v>43000</v>
      </c>
      <c r="I68" s="59">
        <v>47000</v>
      </c>
      <c r="J68" s="59">
        <v>30000</v>
      </c>
      <c r="K68" s="59">
        <v>10000</v>
      </c>
      <c r="L68" s="59">
        <v>10000</v>
      </c>
      <c r="M68" s="59">
        <v>10000</v>
      </c>
      <c r="N68" s="145">
        <v>10000</v>
      </c>
      <c r="O68" s="86">
        <v>40000</v>
      </c>
      <c r="P68" s="99">
        <v>10000</v>
      </c>
    </row>
    <row r="69" spans="1:17" ht="21.75" customHeight="1">
      <c r="A69" s="25" t="s">
        <v>38</v>
      </c>
      <c r="B69" s="21" t="s">
        <v>41</v>
      </c>
      <c r="C69" s="35"/>
      <c r="D69" s="37">
        <f>SUM(E69:P69)</f>
        <v>16744800</v>
      </c>
      <c r="E69" s="42">
        <f aca="true" t="shared" si="4" ref="E69:P69">SUM(E49:E68)</f>
        <v>1154175</v>
      </c>
      <c r="F69" s="42">
        <f t="shared" si="4"/>
        <v>1465900</v>
      </c>
      <c r="G69" s="42">
        <f t="shared" si="4"/>
        <v>1360900</v>
      </c>
      <c r="H69" s="60">
        <f t="shared" si="4"/>
        <v>1292373.49</v>
      </c>
      <c r="I69" s="60">
        <f t="shared" si="4"/>
        <v>1401100</v>
      </c>
      <c r="J69" s="60">
        <f t="shared" si="4"/>
        <v>2025500</v>
      </c>
      <c r="K69" s="60">
        <f t="shared" si="4"/>
        <v>1709621.6</v>
      </c>
      <c r="L69" s="60">
        <f t="shared" si="4"/>
        <v>711000</v>
      </c>
      <c r="M69" s="60">
        <f t="shared" si="4"/>
        <v>1194603.4</v>
      </c>
      <c r="N69" s="146">
        <f t="shared" si="4"/>
        <v>747200</v>
      </c>
      <c r="O69" s="42">
        <f t="shared" si="4"/>
        <v>691500</v>
      </c>
      <c r="P69" s="60">
        <f t="shared" si="4"/>
        <v>2990926.51</v>
      </c>
      <c r="Q69" s="66">
        <f>P69+O69+N69+M69+L69+K69+J69+I69+H69+G69+F69+E69</f>
        <v>16744800</v>
      </c>
    </row>
    <row r="70" spans="1:16" ht="13.5" customHeight="1">
      <c r="A70" s="23"/>
      <c r="B70" s="16"/>
      <c r="C70" s="19"/>
      <c r="D70" s="18"/>
      <c r="E70" s="18"/>
      <c r="F70" s="18"/>
      <c r="G70" s="18"/>
      <c r="H70" s="61"/>
      <c r="I70" s="61"/>
      <c r="J70" s="61"/>
      <c r="K70" s="61"/>
      <c r="L70" s="61"/>
      <c r="M70" s="61"/>
      <c r="N70" s="147"/>
      <c r="O70" s="87"/>
      <c r="P70" s="100"/>
    </row>
    <row r="71" spans="1:16" ht="15">
      <c r="A71" s="115" t="s">
        <v>18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7"/>
    </row>
    <row r="72" spans="1:16" ht="18" customHeight="1">
      <c r="A72" s="26"/>
      <c r="B72" s="1"/>
      <c r="C72" s="1"/>
      <c r="D72" s="1"/>
      <c r="E72" s="1"/>
      <c r="F72" s="1"/>
      <c r="G72" s="1"/>
      <c r="H72" s="62"/>
      <c r="I72" s="62"/>
      <c r="J72" s="62"/>
      <c r="K72" s="62"/>
      <c r="L72" s="62"/>
      <c r="M72" s="62"/>
      <c r="N72" s="148"/>
      <c r="O72" s="88"/>
      <c r="P72" s="101"/>
    </row>
    <row r="73" spans="1:16" ht="61.5" customHeight="1">
      <c r="A73" s="23" t="s">
        <v>39</v>
      </c>
      <c r="B73" s="21" t="s">
        <v>41</v>
      </c>
      <c r="C73" s="1"/>
      <c r="D73" s="5"/>
      <c r="E73" s="5"/>
      <c r="F73" s="5"/>
      <c r="G73" s="5"/>
      <c r="H73" s="63"/>
      <c r="I73" s="63"/>
      <c r="J73" s="63"/>
      <c r="K73" s="63"/>
      <c r="L73" s="63"/>
      <c r="M73" s="63"/>
      <c r="N73" s="149"/>
      <c r="O73" s="89"/>
      <c r="P73" s="102"/>
    </row>
    <row r="74" spans="1:16" ht="18" customHeight="1">
      <c r="A74" s="23"/>
      <c r="B74" s="21"/>
      <c r="C74" s="1"/>
      <c r="D74" s="4"/>
      <c r="E74" s="4"/>
      <c r="F74" s="4"/>
      <c r="G74" s="4"/>
      <c r="H74" s="64"/>
      <c r="I74" s="64"/>
      <c r="J74" s="64"/>
      <c r="K74" s="64"/>
      <c r="L74" s="64"/>
      <c r="M74" s="64"/>
      <c r="N74" s="150"/>
      <c r="O74" s="90"/>
      <c r="P74" s="102"/>
    </row>
    <row r="75" spans="1:16" ht="58.5" customHeight="1">
      <c r="A75" s="23" t="s">
        <v>32</v>
      </c>
      <c r="B75" s="20" t="s">
        <v>54</v>
      </c>
      <c r="C75" s="8"/>
      <c r="D75" s="7">
        <f>D69</f>
        <v>16744800</v>
      </c>
      <c r="E75" s="7">
        <f aca="true" t="shared" si="5" ref="E75:P75">E69</f>
        <v>1154175</v>
      </c>
      <c r="F75" s="7">
        <f t="shared" si="5"/>
        <v>1465900</v>
      </c>
      <c r="G75" s="7">
        <f t="shared" si="5"/>
        <v>1360900</v>
      </c>
      <c r="H75" s="60">
        <f t="shared" si="5"/>
        <v>1292373.49</v>
      </c>
      <c r="I75" s="60">
        <f t="shared" si="5"/>
        <v>1401100</v>
      </c>
      <c r="J75" s="60">
        <f t="shared" si="5"/>
        <v>2025500</v>
      </c>
      <c r="K75" s="60">
        <f t="shared" si="5"/>
        <v>1709621.6</v>
      </c>
      <c r="L75" s="60">
        <f t="shared" si="5"/>
        <v>711000</v>
      </c>
      <c r="M75" s="60">
        <f t="shared" si="5"/>
        <v>1194603.4</v>
      </c>
      <c r="N75" s="146">
        <f t="shared" si="5"/>
        <v>747200</v>
      </c>
      <c r="O75" s="42">
        <f t="shared" si="5"/>
        <v>691500</v>
      </c>
      <c r="P75" s="103">
        <f t="shared" si="5"/>
        <v>2990926.51</v>
      </c>
    </row>
    <row r="76" spans="1:16" ht="12" customHeight="1">
      <c r="A76" s="26"/>
      <c r="B76" s="20"/>
      <c r="C76" s="8"/>
      <c r="D76" s="7"/>
      <c r="E76" s="7"/>
      <c r="F76" s="7"/>
      <c r="G76" s="7"/>
      <c r="H76" s="60"/>
      <c r="I76" s="60"/>
      <c r="J76" s="60"/>
      <c r="K76" s="60"/>
      <c r="L76" s="60"/>
      <c r="M76" s="60"/>
      <c r="N76" s="146"/>
      <c r="O76" s="42"/>
      <c r="P76" s="103"/>
    </row>
    <row r="77" spans="1:16" ht="39.75" customHeight="1">
      <c r="A77" s="26" t="s">
        <v>62</v>
      </c>
      <c r="B77" s="20"/>
      <c r="C77" s="8"/>
      <c r="D77" s="7"/>
      <c r="E77" s="7"/>
      <c r="F77" s="7"/>
      <c r="G77" s="7"/>
      <c r="H77" s="60"/>
      <c r="I77" s="60"/>
      <c r="J77" s="60"/>
      <c r="K77" s="60"/>
      <c r="L77" s="60"/>
      <c r="M77" s="60"/>
      <c r="N77" s="146"/>
      <c r="O77" s="42"/>
      <c r="P77" s="103"/>
    </row>
    <row r="78" spans="1:16" ht="48.75" customHeight="1" thickBot="1">
      <c r="A78" s="27" t="s">
        <v>19</v>
      </c>
      <c r="B78" s="29" t="s">
        <v>55</v>
      </c>
      <c r="C78" s="30"/>
      <c r="D78" s="28"/>
      <c r="E78" s="28"/>
      <c r="F78" s="28"/>
      <c r="G78" s="28"/>
      <c r="H78" s="65"/>
      <c r="I78" s="65"/>
      <c r="J78" s="65"/>
      <c r="K78" s="65"/>
      <c r="L78" s="65"/>
      <c r="M78" s="65"/>
      <c r="N78" s="151"/>
      <c r="O78" s="91"/>
      <c r="P78" s="104"/>
    </row>
    <row r="79" spans="1:32" ht="12" customHeight="1">
      <c r="A79" s="13"/>
      <c r="B79" s="13"/>
      <c r="C79" s="13"/>
      <c r="D79" s="6"/>
      <c r="E79" s="6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5">
      <c r="A80" s="13"/>
      <c r="B80" s="13"/>
      <c r="C80" s="13"/>
      <c r="D80" s="6"/>
      <c r="E80" s="6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5.75">
      <c r="A81" s="74" t="s">
        <v>65</v>
      </c>
      <c r="B81" s="74" t="s">
        <v>70</v>
      </c>
      <c r="C81" s="75"/>
      <c r="D81" s="75"/>
      <c r="E81" s="74"/>
      <c r="F81" s="129" t="s">
        <v>69</v>
      </c>
      <c r="G81" s="129"/>
      <c r="H81" s="129"/>
      <c r="I81" s="50"/>
      <c r="J81" s="50"/>
      <c r="K81" s="50"/>
      <c r="L81" s="50"/>
      <c r="M81" s="50"/>
      <c r="N81" s="50"/>
      <c r="O81" s="50"/>
      <c r="P81" s="5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2"/>
      <c r="B82" s="72"/>
      <c r="C82" s="72"/>
      <c r="D82" s="72"/>
      <c r="E82" s="72"/>
      <c r="F82" s="73"/>
      <c r="G82" s="73"/>
      <c r="H82" s="73"/>
      <c r="N82" s="49"/>
      <c r="O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35.25" customHeight="1">
      <c r="A83" s="72"/>
      <c r="B83" s="72"/>
      <c r="C83" s="72"/>
      <c r="D83" s="68"/>
      <c r="E83" s="105">
        <f>7898648.94+E45-E69</f>
        <v>7308048.940000001</v>
      </c>
      <c r="F83" s="106">
        <f aca="true" t="shared" si="6" ref="F83:P83">E83+F45-F69</f>
        <v>6442648.940000001</v>
      </c>
      <c r="G83" s="106">
        <f t="shared" si="6"/>
        <v>5713948.940000001</v>
      </c>
      <c r="H83" s="106">
        <f t="shared" si="6"/>
        <v>5047448.940000001</v>
      </c>
      <c r="I83" s="106">
        <f t="shared" si="6"/>
        <v>4257548.940000001</v>
      </c>
      <c r="J83" s="106">
        <f t="shared" si="6"/>
        <v>2930248.9400000013</v>
      </c>
      <c r="K83" s="106">
        <f t="shared" si="6"/>
        <v>1863848.9400000013</v>
      </c>
      <c r="L83" s="106">
        <f t="shared" si="6"/>
        <v>1737348.9400000013</v>
      </c>
      <c r="M83" s="106">
        <f t="shared" si="6"/>
        <v>1278948.9400000013</v>
      </c>
      <c r="N83" s="106">
        <f t="shared" si="6"/>
        <v>2084948.9400000013</v>
      </c>
      <c r="O83" s="106">
        <f t="shared" si="6"/>
        <v>4080648.9400000013</v>
      </c>
      <c r="P83" s="106">
        <f t="shared" si="6"/>
        <v>3283148.9400000013</v>
      </c>
      <c r="Q83" s="80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6"/>
      <c r="B84" s="76"/>
      <c r="C84" s="76"/>
      <c r="D84" s="76"/>
      <c r="E84" s="76"/>
      <c r="F84" s="77"/>
      <c r="G84" s="77"/>
      <c r="H84" s="77"/>
      <c r="I84" s="78"/>
      <c r="J84" s="78"/>
      <c r="K84" s="78"/>
      <c r="L84" s="78"/>
      <c r="M84" s="78"/>
      <c r="N84" s="78"/>
      <c r="O84" s="78"/>
      <c r="P84" s="7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126"/>
      <c r="B85" s="126"/>
      <c r="C85" s="126"/>
      <c r="D85" s="126"/>
      <c r="E85" s="76"/>
      <c r="F85" s="77"/>
      <c r="G85" s="77"/>
      <c r="H85" s="77"/>
      <c r="I85" s="78"/>
      <c r="J85" s="78"/>
      <c r="K85" s="78"/>
      <c r="L85" s="78"/>
      <c r="M85" s="78"/>
      <c r="N85" s="78"/>
      <c r="O85" s="78"/>
      <c r="P85" s="7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6"/>
      <c r="B86" s="76"/>
      <c r="C86" s="76"/>
      <c r="D86" s="76"/>
      <c r="E86" s="76"/>
      <c r="F86" s="77"/>
      <c r="G86" s="77"/>
      <c r="H86" s="77"/>
      <c r="I86" s="79"/>
      <c r="J86" s="79"/>
      <c r="K86" s="79"/>
      <c r="L86" s="79"/>
      <c r="M86" s="79"/>
      <c r="N86" s="79"/>
      <c r="O86" s="79"/>
      <c r="P86" s="79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2"/>
      <c r="B87" s="72"/>
      <c r="C87" s="72"/>
      <c r="D87" s="72"/>
      <c r="E87" s="72"/>
      <c r="F87" s="73"/>
      <c r="G87" s="73"/>
      <c r="H87" s="73"/>
      <c r="N87" s="49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2"/>
      <c r="B88" s="72"/>
      <c r="C88" s="72"/>
      <c r="D88" s="72"/>
      <c r="E88" s="72"/>
      <c r="F88" s="73"/>
      <c r="G88" s="73"/>
      <c r="H88" s="73"/>
      <c r="N88" s="49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72"/>
      <c r="B89" s="72"/>
      <c r="C89" s="72"/>
      <c r="D89" s="72"/>
      <c r="E89" s="72"/>
      <c r="F89" s="73"/>
      <c r="G89" s="73"/>
      <c r="H89" s="73"/>
      <c r="N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2"/>
      <c r="B90" s="72"/>
      <c r="C90" s="72"/>
      <c r="D90" s="72"/>
      <c r="E90" s="72"/>
      <c r="F90" s="73"/>
      <c r="G90" s="73"/>
      <c r="H90" s="73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N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t="12.75">
      <c r="C92" s="72" t="s">
        <v>85</v>
      </c>
      <c r="F92" s="49"/>
      <c r="G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N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N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N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N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O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O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O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O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O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O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O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O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O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O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O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O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O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O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O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O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O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O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O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O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O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O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O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O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O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O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O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O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O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O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O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O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O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O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O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O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O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O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O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O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O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O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O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O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O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O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O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O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O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O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O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O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O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O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O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O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O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O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O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O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O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O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O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O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O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O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O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O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O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O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O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O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O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O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O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O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O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O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O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O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O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O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O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O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O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O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O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O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O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O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O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O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O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O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O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O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O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O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O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O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O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O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O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O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O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O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O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O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O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85:D85"/>
    <mergeCell ref="A48:C48"/>
    <mergeCell ref="D48:P48"/>
    <mergeCell ref="A71:P71"/>
    <mergeCell ref="F81:H81"/>
    <mergeCell ref="A47:P47"/>
    <mergeCell ref="A41:P41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2020-09-30T07:15:54Z</cp:lastPrinted>
  <dcterms:created xsi:type="dcterms:W3CDTF">1996-10-08T23:32:33Z</dcterms:created>
  <dcterms:modified xsi:type="dcterms:W3CDTF">2020-09-30T07:17:39Z</dcterms:modified>
  <cp:category/>
  <cp:version/>
  <cp:contentType/>
  <cp:contentStatus/>
</cp:coreProperties>
</file>