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'Лист3'!$A$1:$P$82</definedName>
  </definedNames>
  <calcPr fullCalcOnLoad="1"/>
</workbook>
</file>

<file path=xl/sharedStrings.xml><?xml version="1.0" encoding="utf-8"?>
<sst xmlns="http://schemas.openxmlformats.org/spreadsheetml/2006/main" count="137" uniqueCount="92">
  <si>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</si>
  <si>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</si>
  <si>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</si>
  <si>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</si>
  <si>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</si>
  <si>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</si>
  <si>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</si>
  <si>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</si>
  <si>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</si>
  <si>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</si>
  <si>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</si>
  <si>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</si>
  <si>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</si>
  <si>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</si>
  <si>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</si>
  <si>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</si>
  <si>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</si>
  <si>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</si>
  <si>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</si>
  <si>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</si>
  <si>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</si>
  <si>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</si>
  <si>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</si>
  <si>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</si>
  <si>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</si>
  <si>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</si>
  <si>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</si>
  <si>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</si>
  <si>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</si>
  <si>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</si>
  <si>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</si>
  <si>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</si>
  <si>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</si>
  <si>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</si>
  <si>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</si>
  <si>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</si>
  <si>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</si>
  <si>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</si>
  <si>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</si>
  <si>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</si>
  <si>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</si>
  <si>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</si>
  <si>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</si>
  <si>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</si>
  <si>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</si>
  <si>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</si>
  <si>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</si>
  <si>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</si>
  <si>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</si>
  <si>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</si>
  <si>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</si>
  <si>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</si>
  <si>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</si>
  <si>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</si>
  <si>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</si>
  <si>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</si>
  <si>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</si>
  <si>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</si>
  <si>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</si>
  <si>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</si>
  <si>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</si>
  <si>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</si>
  <si>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</si>
  <si>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</si>
  <si>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</si>
  <si>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</si>
  <si>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</si>
  <si>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</si>
  <si>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</si>
  <si>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</si>
  <si>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</si>
  <si>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</si>
  <si>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</si>
  <si>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</si>
  <si>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</si>
  <si>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</si>
  <si>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</si>
  <si>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</si>
  <si>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</si>
  <si>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</si>
  <si>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</si>
  <si>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992 1 16 33050 10 0000 140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</si>
  <si>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</si>
  <si>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</si>
  <si>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</si>
  <si>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</si>
  <si>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</si>
  <si>
    <t>992 1 11 05075 10 0000 120</t>
  </si>
  <si>
    <t>,</t>
  </si>
  <si>
    <t>на 01.06.2020 г.</t>
  </si>
  <si>
    <t xml:space="preserve">182 1 01 02020 01 0000 110 </t>
  </si>
  <si>
    <t xml:space="preserve">182 1 01 02030 01 0000 110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</si>
</sst>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6" fontId="49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31" borderId="10" xfId="0" applyFont="1" applyFill="1" applyBorder="1" applyAlignment="1">
      <alignment wrapText="1"/>
    </xf>
    <xf numFmtId="186" fontId="6" fillId="31" borderId="10" xfId="0" applyNumberFormat="1" applyFont="1" applyFill="1" applyBorder="1" applyAlignment="1">
      <alignment wrapText="1"/>
    </xf>
    <xf numFmtId="186" fontId="6" fillId="31" borderId="10" xfId="0" applyNumberFormat="1" applyFont="1" applyFill="1" applyBorder="1" applyAlignment="1">
      <alignment/>
    </xf>
    <xf numFmtId="4" fontId="6" fillId="31" borderId="10" xfId="0" applyNumberFormat="1" applyFont="1" applyFill="1" applyBorder="1" applyAlignment="1">
      <alignment/>
    </xf>
    <xf numFmtId="186" fontId="7" fillId="31" borderId="10" xfId="0" applyNumberFormat="1" applyFont="1" applyFill="1" applyBorder="1" applyAlignment="1">
      <alignment/>
    </xf>
    <xf numFmtId="186" fontId="5" fillId="31" borderId="10" xfId="0" applyNumberFormat="1" applyFont="1" applyFill="1" applyBorder="1" applyAlignment="1">
      <alignment/>
    </xf>
    <xf numFmtId="186" fontId="1" fillId="31" borderId="12" xfId="0" applyNumberFormat="1" applyFont="1" applyFill="1" applyBorder="1" applyAlignment="1">
      <alignment/>
    </xf>
    <xf numFmtId="186" fontId="1" fillId="31" borderId="10" xfId="0" applyNumberFormat="1" applyFont="1" applyFill="1" applyBorder="1" applyAlignment="1">
      <alignment wrapText="1"/>
    </xf>
    <xf numFmtId="186" fontId="5" fillId="31" borderId="10" xfId="0" applyNumberFormat="1" applyFont="1" applyFill="1" applyBorder="1" applyAlignment="1">
      <alignment wrapText="1"/>
    </xf>
    <xf numFmtId="186" fontId="7" fillId="31" borderId="10" xfId="0" applyNumberFormat="1" applyFont="1" applyFill="1" applyBorder="1" applyAlignment="1">
      <alignment wrapText="1"/>
    </xf>
    <xf numFmtId="0" fontId="1" fillId="31" borderId="10" xfId="0" applyFont="1" applyFill="1" applyBorder="1" applyAlignment="1">
      <alignment wrapText="1"/>
    </xf>
    <xf numFmtId="0" fontId="1" fillId="31" borderId="12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186" fontId="5" fillId="31" borderId="16" xfId="0" applyNumberFormat="1" applyFont="1" applyFill="1" applyBorder="1" applyAlignment="1">
      <alignment wrapText="1"/>
    </xf>
    <xf numFmtId="0" fontId="0" fillId="31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7"/>
  <sheetViews>
    <sheetView tabSelected="1" zoomScale="80" zoomScaleNormal="80" zoomScalePageLayoutView="0" workbookViewId="0" topLeftCell="A17">
      <selection activeCell="V25" sqref="V25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49" customWidth="1"/>
    <col min="10" max="10" width="13.00390625" style="130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09"/>
      <c r="B2" s="109"/>
      <c r="C2" s="109"/>
      <c r="D2" s="109"/>
      <c r="E2" s="109"/>
      <c r="F2" s="109"/>
      <c r="G2" s="109"/>
      <c r="H2" s="109"/>
      <c r="I2" s="110" t="s">
        <v>0</v>
      </c>
      <c r="J2" s="110"/>
      <c r="K2" s="110"/>
      <c r="L2" s="110"/>
      <c r="M2" s="110"/>
      <c r="N2" s="110"/>
      <c r="O2" s="110"/>
      <c r="P2" s="111"/>
    </row>
    <row r="3" spans="1:16" ht="49.5" customHeight="1">
      <c r="A3" s="109"/>
      <c r="B3" s="109"/>
      <c r="C3" s="109"/>
      <c r="D3" s="109"/>
      <c r="E3" s="109"/>
      <c r="F3" s="109"/>
      <c r="G3" s="109"/>
      <c r="H3" s="109"/>
      <c r="I3" s="149" t="s">
        <v>84</v>
      </c>
      <c r="J3" s="149"/>
      <c r="K3" s="149"/>
      <c r="L3" s="149"/>
      <c r="M3" s="149"/>
      <c r="N3" s="149"/>
      <c r="O3" s="149"/>
      <c r="P3" s="149"/>
    </row>
    <row r="4" spans="1:16" ht="36" customHeight="1">
      <c r="A4" s="109"/>
      <c r="B4" s="109"/>
      <c r="C4" s="109"/>
      <c r="D4" s="109"/>
      <c r="E4" s="109" t="s">
        <v>25</v>
      </c>
      <c r="F4" s="109"/>
      <c r="G4" s="109"/>
      <c r="H4" s="109"/>
      <c r="I4" s="111" t="s">
        <v>1</v>
      </c>
      <c r="J4" s="111"/>
      <c r="K4" s="111"/>
      <c r="L4" s="111"/>
      <c r="M4" s="153" t="s">
        <v>85</v>
      </c>
      <c r="N4" s="153"/>
      <c r="O4" s="111"/>
      <c r="P4" s="111" t="s">
        <v>22</v>
      </c>
    </row>
    <row r="5" spans="1:16" ht="15.75">
      <c r="A5" s="109"/>
      <c r="B5" s="109"/>
      <c r="C5" s="109"/>
      <c r="D5" s="109"/>
      <c r="E5" s="109"/>
      <c r="F5" s="109"/>
      <c r="G5" s="109"/>
      <c r="H5" s="109"/>
      <c r="I5" s="143" t="s">
        <v>67</v>
      </c>
      <c r="J5" s="143"/>
      <c r="K5" s="143"/>
      <c r="L5" s="138" t="s">
        <v>66</v>
      </c>
      <c r="M5" s="138"/>
      <c r="N5" s="138"/>
      <c r="O5" s="110"/>
      <c r="P5" s="111"/>
    </row>
    <row r="6" spans="1:16" ht="20.25" customHeight="1">
      <c r="A6" s="109"/>
      <c r="B6" s="109"/>
      <c r="C6" s="109"/>
      <c r="D6" s="109"/>
      <c r="E6" s="109"/>
      <c r="F6" s="109"/>
      <c r="G6" s="109"/>
      <c r="H6" s="109"/>
      <c r="I6" s="154"/>
      <c r="J6" s="154"/>
      <c r="K6" s="111"/>
      <c r="L6" s="111"/>
      <c r="M6" s="111"/>
      <c r="N6" s="111"/>
      <c r="O6" s="111"/>
      <c r="P6" s="111"/>
    </row>
    <row r="7" spans="1:16" ht="15.75">
      <c r="A7" s="109"/>
      <c r="B7" s="109"/>
      <c r="C7" s="109"/>
      <c r="D7" s="109"/>
      <c r="E7" s="109"/>
      <c r="F7" s="109"/>
      <c r="G7" s="109"/>
      <c r="H7" s="109"/>
      <c r="I7" s="155" t="s">
        <v>86</v>
      </c>
      <c r="J7" s="155"/>
      <c r="K7" s="111"/>
      <c r="L7" s="111"/>
      <c r="M7" s="111"/>
      <c r="N7" s="111"/>
      <c r="O7" s="111"/>
      <c r="P7" s="111"/>
    </row>
    <row r="8" spans="1:16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hidden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12.75" hidden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5" customHeight="1">
      <c r="A11" s="150" t="s">
        <v>82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09"/>
      <c r="O11" s="109"/>
      <c r="P11" s="109"/>
    </row>
    <row r="12" spans="1:16" ht="17.25" customHeight="1" thickBot="1">
      <c r="A12" s="109"/>
      <c r="B12" s="109"/>
      <c r="C12" s="131"/>
      <c r="D12" s="132"/>
      <c r="E12" s="144" t="s">
        <v>89</v>
      </c>
      <c r="F12" s="144"/>
      <c r="G12" s="137"/>
      <c r="H12" s="137"/>
      <c r="I12" s="109"/>
      <c r="J12" s="109"/>
      <c r="K12" s="109"/>
      <c r="L12" s="109"/>
      <c r="M12" s="109"/>
      <c r="N12" s="109"/>
      <c r="O12" s="109"/>
      <c r="P12" s="133" t="s">
        <v>2</v>
      </c>
    </row>
    <row r="13" spans="1:16" ht="12.75" customHeight="1">
      <c r="A13" s="151" t="s">
        <v>36</v>
      </c>
      <c r="B13" s="139" t="s">
        <v>37</v>
      </c>
      <c r="C13" s="139" t="s">
        <v>34</v>
      </c>
      <c r="D13" s="139" t="s">
        <v>40</v>
      </c>
      <c r="E13" s="141" t="s">
        <v>3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</row>
    <row r="14" spans="1:16" ht="60.75" customHeight="1">
      <c r="A14" s="152"/>
      <c r="B14" s="140"/>
      <c r="C14" s="140"/>
      <c r="D14" s="140"/>
      <c r="E14" s="9" t="s">
        <v>42</v>
      </c>
      <c r="F14" s="9" t="s">
        <v>43</v>
      </c>
      <c r="G14" s="9" t="s">
        <v>44</v>
      </c>
      <c r="H14" s="52" t="s">
        <v>45</v>
      </c>
      <c r="I14" s="52" t="s">
        <v>46</v>
      </c>
      <c r="J14" s="116" t="s">
        <v>47</v>
      </c>
      <c r="K14" s="52" t="s">
        <v>48</v>
      </c>
      <c r="L14" s="52" t="s">
        <v>49</v>
      </c>
      <c r="M14" s="52" t="s">
        <v>50</v>
      </c>
      <c r="N14" s="52" t="s">
        <v>51</v>
      </c>
      <c r="O14" s="83" t="s">
        <v>52</v>
      </c>
      <c r="P14" s="94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3"/>
      <c r="I15" s="53"/>
      <c r="J15" s="117"/>
      <c r="K15" s="53"/>
      <c r="L15" s="53"/>
      <c r="M15" s="53"/>
      <c r="N15" s="53"/>
      <c r="O15" s="84"/>
      <c r="P15" s="95"/>
    </row>
    <row r="16" spans="1:16" ht="16.5" customHeight="1">
      <c r="A16" s="23"/>
      <c r="B16" s="9"/>
      <c r="C16" s="9"/>
      <c r="D16" s="10"/>
      <c r="E16" s="9"/>
      <c r="F16" s="9"/>
      <c r="G16" s="9"/>
      <c r="H16" s="52"/>
      <c r="I16" s="52"/>
      <c r="J16" s="116"/>
      <c r="K16" s="52"/>
      <c r="L16" s="52"/>
      <c r="M16" s="52"/>
      <c r="N16" s="52"/>
      <c r="O16" s="83"/>
      <c r="P16" s="94"/>
    </row>
    <row r="17" spans="1:16" ht="15">
      <c r="A17" s="23"/>
      <c r="B17" s="9"/>
      <c r="C17" s="9"/>
      <c r="D17" s="10"/>
      <c r="E17" s="9"/>
      <c r="F17" s="9"/>
      <c r="G17" s="9"/>
      <c r="H17" s="52"/>
      <c r="I17" s="52"/>
      <c r="J17" s="116"/>
      <c r="K17" s="52"/>
      <c r="L17" s="52"/>
      <c r="M17" s="52"/>
      <c r="N17" s="52"/>
      <c r="O17" s="83"/>
      <c r="P17" s="94"/>
    </row>
    <row r="18" spans="1:16" ht="16.5" customHeight="1">
      <c r="A18" s="134" t="s">
        <v>28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</row>
    <row r="19" spans="1:16" ht="17.25" customHeight="1">
      <c r="A19" s="134" t="s">
        <v>29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</row>
    <row r="20" spans="1:17" s="38" customFormat="1" ht="18.75" customHeight="1">
      <c r="A20" s="46" t="s">
        <v>61</v>
      </c>
      <c r="B20" s="39" t="s">
        <v>74</v>
      </c>
      <c r="C20" s="69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4">
        <v>58800</v>
      </c>
      <c r="I20" s="54">
        <v>58800</v>
      </c>
      <c r="J20" s="118">
        <v>58800</v>
      </c>
      <c r="K20" s="54">
        <v>58800</v>
      </c>
      <c r="L20" s="54">
        <v>58800</v>
      </c>
      <c r="M20" s="54">
        <v>58800</v>
      </c>
      <c r="N20" s="54">
        <v>58800</v>
      </c>
      <c r="O20" s="40">
        <v>58800</v>
      </c>
      <c r="P20" s="54">
        <v>59200</v>
      </c>
      <c r="Q20" s="45"/>
    </row>
    <row r="21" spans="1:17" s="38" customFormat="1" ht="18.75" customHeight="1">
      <c r="A21" s="46" t="s">
        <v>61</v>
      </c>
      <c r="B21" s="39" t="s">
        <v>75</v>
      </c>
      <c r="C21" s="69">
        <v>101000000</v>
      </c>
      <c r="D21" s="40">
        <f aca="true" t="shared" si="0" ref="D21:D38">SUM(E21:P21)</f>
        <v>37000</v>
      </c>
      <c r="E21" s="40">
        <v>3000</v>
      </c>
      <c r="F21" s="40">
        <v>3000</v>
      </c>
      <c r="G21" s="40">
        <v>3000</v>
      </c>
      <c r="H21" s="54">
        <v>3000</v>
      </c>
      <c r="I21" s="54">
        <v>3000</v>
      </c>
      <c r="J21" s="118">
        <v>3000</v>
      </c>
      <c r="K21" s="54">
        <v>3000</v>
      </c>
      <c r="L21" s="54">
        <v>3000</v>
      </c>
      <c r="M21" s="54">
        <v>3000</v>
      </c>
      <c r="N21" s="54">
        <v>3000</v>
      </c>
      <c r="O21" s="40">
        <v>3000</v>
      </c>
      <c r="P21" s="96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69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4">
        <v>32900</v>
      </c>
      <c r="I22" s="54">
        <v>65900</v>
      </c>
      <c r="J22" s="118">
        <v>92900</v>
      </c>
      <c r="K22" s="54">
        <v>92900</v>
      </c>
      <c r="L22" s="54">
        <v>92900</v>
      </c>
      <c r="M22" s="54">
        <v>92900</v>
      </c>
      <c r="N22" s="54">
        <v>119900</v>
      </c>
      <c r="O22" s="40">
        <v>122900</v>
      </c>
      <c r="P22" s="96">
        <v>123600</v>
      </c>
      <c r="Q22" s="71"/>
    </row>
    <row r="23" spans="1:17" s="38" customFormat="1" ht="18" customHeight="1">
      <c r="A23" s="46" t="s">
        <v>5</v>
      </c>
      <c r="B23" s="156" t="s">
        <v>57</v>
      </c>
      <c r="C23" s="69">
        <v>101000000</v>
      </c>
      <c r="D23" s="40">
        <f>SUM(E23:P23)</f>
        <v>1552000</v>
      </c>
      <c r="E23" s="40">
        <v>50000</v>
      </c>
      <c r="F23" s="40">
        <v>75000</v>
      </c>
      <c r="G23" s="40">
        <v>75000</v>
      </c>
      <c r="H23" s="54">
        <v>85000</v>
      </c>
      <c r="I23" s="54">
        <v>85000</v>
      </c>
      <c r="J23" s="118">
        <v>90000</v>
      </c>
      <c r="K23" s="54">
        <v>150000</v>
      </c>
      <c r="L23" s="54">
        <v>300000</v>
      </c>
      <c r="M23" s="54">
        <v>170000</v>
      </c>
      <c r="N23" s="54">
        <v>160000</v>
      </c>
      <c r="O23" s="40">
        <v>165000</v>
      </c>
      <c r="P23" s="96">
        <v>147000</v>
      </c>
      <c r="Q23" s="71"/>
    </row>
    <row r="24" spans="1:17" s="38" customFormat="1" ht="18" customHeight="1">
      <c r="A24" s="46" t="s">
        <v>5</v>
      </c>
      <c r="B24" s="156" t="s">
        <v>90</v>
      </c>
      <c r="C24" s="69">
        <v>101000000</v>
      </c>
      <c r="D24" s="40">
        <f>SUM(E24:P24)</f>
        <v>3000</v>
      </c>
      <c r="E24" s="40"/>
      <c r="F24" s="40"/>
      <c r="G24" s="40"/>
      <c r="H24" s="54"/>
      <c r="I24" s="54"/>
      <c r="J24" s="118"/>
      <c r="K24" s="54"/>
      <c r="L24" s="54"/>
      <c r="M24" s="54"/>
      <c r="N24" s="54"/>
      <c r="O24" s="40"/>
      <c r="P24" s="96">
        <v>3000</v>
      </c>
      <c r="Q24" s="71"/>
    </row>
    <row r="25" spans="1:18" s="38" customFormat="1" ht="15.75" customHeight="1">
      <c r="A25" s="46" t="s">
        <v>5</v>
      </c>
      <c r="B25" s="156" t="s">
        <v>91</v>
      </c>
      <c r="C25" s="69">
        <v>101000000</v>
      </c>
      <c r="D25" s="40">
        <f>SUM(E25:P25)</f>
        <v>15000</v>
      </c>
      <c r="E25" s="40"/>
      <c r="F25" s="40"/>
      <c r="G25" s="40"/>
      <c r="H25" s="54"/>
      <c r="I25" s="54"/>
      <c r="J25" s="118"/>
      <c r="K25" s="54"/>
      <c r="L25" s="54"/>
      <c r="M25" s="54"/>
      <c r="N25" s="54"/>
      <c r="O25" s="40"/>
      <c r="P25" s="96">
        <v>15000</v>
      </c>
      <c r="Q25" s="45"/>
      <c r="R25" s="3"/>
    </row>
    <row r="26" spans="1:17" s="38" customFormat="1" ht="18.75" customHeight="1">
      <c r="A26" s="46" t="s">
        <v>5</v>
      </c>
      <c r="B26" s="39" t="s">
        <v>58</v>
      </c>
      <c r="C26" s="69">
        <v>101000000</v>
      </c>
      <c r="D26" s="40">
        <f t="shared" si="0"/>
        <v>11400</v>
      </c>
      <c r="E26" s="40"/>
      <c r="F26" s="40"/>
      <c r="G26" s="40">
        <v>11400</v>
      </c>
      <c r="H26" s="54"/>
      <c r="I26" s="54"/>
      <c r="J26" s="118"/>
      <c r="K26" s="54"/>
      <c r="L26" s="54"/>
      <c r="M26" s="54"/>
      <c r="N26" s="54"/>
      <c r="O26" s="40"/>
      <c r="P26" s="96"/>
      <c r="Q26" s="45"/>
    </row>
    <row r="27" spans="1:17" s="38" customFormat="1" ht="17.25" customHeight="1">
      <c r="A27" s="46" t="s">
        <v>5</v>
      </c>
      <c r="B27" s="39" t="s">
        <v>6</v>
      </c>
      <c r="C27" s="69">
        <v>101000000</v>
      </c>
      <c r="D27" s="40">
        <f t="shared" si="0"/>
        <v>690000</v>
      </c>
      <c r="E27" s="40"/>
      <c r="F27" s="40">
        <v>5000</v>
      </c>
      <c r="G27" s="40">
        <v>5000</v>
      </c>
      <c r="H27" s="54">
        <v>7000</v>
      </c>
      <c r="I27" s="54">
        <v>15000</v>
      </c>
      <c r="J27" s="118">
        <v>20000</v>
      </c>
      <c r="K27" s="54">
        <v>25000</v>
      </c>
      <c r="L27" s="54">
        <v>30000</v>
      </c>
      <c r="M27" s="54">
        <v>50000</v>
      </c>
      <c r="N27" s="54">
        <v>163000</v>
      </c>
      <c r="O27" s="40">
        <v>220000</v>
      </c>
      <c r="P27" s="96">
        <v>150000</v>
      </c>
      <c r="Q27" s="45"/>
    </row>
    <row r="28" spans="1:17" s="38" customFormat="1" ht="16.5" customHeight="1">
      <c r="A28" s="43" t="s">
        <v>5</v>
      </c>
      <c r="B28" s="39" t="s">
        <v>64</v>
      </c>
      <c r="C28" s="69">
        <v>101000000</v>
      </c>
      <c r="D28" s="40">
        <f t="shared" si="0"/>
        <v>280000</v>
      </c>
      <c r="E28" s="47"/>
      <c r="F28" s="40">
        <v>25000</v>
      </c>
      <c r="G28" s="40">
        <v>30000</v>
      </c>
      <c r="H28" s="54">
        <v>30000</v>
      </c>
      <c r="I28" s="54">
        <v>40000</v>
      </c>
      <c r="J28" s="118">
        <v>40000</v>
      </c>
      <c r="K28" s="54">
        <v>50000</v>
      </c>
      <c r="L28" s="54">
        <v>55000</v>
      </c>
      <c r="M28" s="54">
        <v>10000</v>
      </c>
      <c r="N28" s="54"/>
      <c r="O28" s="40"/>
      <c r="P28" s="96"/>
      <c r="Q28" s="45"/>
    </row>
    <row r="29" spans="1:17" s="38" customFormat="1" ht="16.5" customHeight="1">
      <c r="A29" s="43" t="s">
        <v>5</v>
      </c>
      <c r="B29" s="39" t="s">
        <v>68</v>
      </c>
      <c r="C29" s="69">
        <v>101000000</v>
      </c>
      <c r="D29" s="40">
        <f t="shared" si="0"/>
        <v>3700000</v>
      </c>
      <c r="E29" s="40"/>
      <c r="F29" s="40">
        <v>35000</v>
      </c>
      <c r="G29" s="40">
        <v>50000</v>
      </c>
      <c r="H29" s="54">
        <v>50000</v>
      </c>
      <c r="I29" s="54">
        <v>40000</v>
      </c>
      <c r="J29" s="118">
        <v>90000</v>
      </c>
      <c r="K29" s="54">
        <v>100000</v>
      </c>
      <c r="L29" s="54">
        <v>210000</v>
      </c>
      <c r="M29" s="54">
        <v>210000</v>
      </c>
      <c r="N29" s="54">
        <v>590000</v>
      </c>
      <c r="O29" s="40">
        <v>1705000</v>
      </c>
      <c r="P29" s="96">
        <v>620000</v>
      </c>
      <c r="Q29" s="45"/>
    </row>
    <row r="30" spans="1:17" s="38" customFormat="1" ht="27" customHeight="1">
      <c r="A30" s="43" t="s">
        <v>63</v>
      </c>
      <c r="B30" s="39" t="s">
        <v>80</v>
      </c>
      <c r="C30" s="69">
        <v>101000000</v>
      </c>
      <c r="D30" s="40">
        <f>SUM(E30:P30)</f>
        <v>7200</v>
      </c>
      <c r="E30" s="40">
        <v>2300</v>
      </c>
      <c r="F30" s="40">
        <v>2300</v>
      </c>
      <c r="G30" s="40">
        <v>2600</v>
      </c>
      <c r="H30" s="54"/>
      <c r="I30" s="54"/>
      <c r="J30" s="118"/>
      <c r="K30" s="54"/>
      <c r="L30" s="54"/>
      <c r="M30" s="54"/>
      <c r="N30" s="54"/>
      <c r="O30" s="40"/>
      <c r="P30" s="96"/>
      <c r="Q30" s="45"/>
    </row>
    <row r="31" spans="1:17" s="38" customFormat="1" ht="27" customHeight="1">
      <c r="A31" s="43" t="s">
        <v>63</v>
      </c>
      <c r="B31" s="39" t="s">
        <v>87</v>
      </c>
      <c r="C31" s="69">
        <v>101000000</v>
      </c>
      <c r="D31" s="40">
        <f t="shared" si="0"/>
        <v>62400</v>
      </c>
      <c r="E31" s="40">
        <v>5200</v>
      </c>
      <c r="F31" s="40">
        <v>5200</v>
      </c>
      <c r="G31" s="40">
        <v>5200</v>
      </c>
      <c r="H31" s="54">
        <v>5200</v>
      </c>
      <c r="I31" s="54">
        <v>5200</v>
      </c>
      <c r="J31" s="118">
        <v>5200</v>
      </c>
      <c r="K31" s="54">
        <v>5200</v>
      </c>
      <c r="L31" s="54">
        <v>5200</v>
      </c>
      <c r="M31" s="54">
        <v>5200</v>
      </c>
      <c r="N31" s="54">
        <v>5200</v>
      </c>
      <c r="O31" s="40">
        <v>5200</v>
      </c>
      <c r="P31" s="96">
        <v>5200</v>
      </c>
      <c r="Q31" s="45"/>
    </row>
    <row r="32" spans="1:17" s="38" customFormat="1" ht="27" customHeight="1" hidden="1">
      <c r="A32" s="43" t="s">
        <v>63</v>
      </c>
      <c r="B32" s="39" t="s">
        <v>79</v>
      </c>
      <c r="C32" s="69">
        <v>101000000</v>
      </c>
      <c r="D32" s="40">
        <f>SUM(E32:P32)</f>
        <v>0</v>
      </c>
      <c r="E32" s="40"/>
      <c r="F32" s="40"/>
      <c r="G32" s="40"/>
      <c r="H32" s="54"/>
      <c r="I32" s="54"/>
      <c r="J32" s="118"/>
      <c r="K32" s="54"/>
      <c r="L32" s="54"/>
      <c r="M32" s="54"/>
      <c r="N32" s="54"/>
      <c r="O32" s="40"/>
      <c r="P32" s="96"/>
      <c r="Q32" s="45"/>
    </row>
    <row r="33" spans="1:17" s="38" customFormat="1" ht="27" customHeight="1" hidden="1">
      <c r="A33" s="43" t="s">
        <v>63</v>
      </c>
      <c r="B33" s="39" t="s">
        <v>81</v>
      </c>
      <c r="C33" s="69">
        <v>101000000</v>
      </c>
      <c r="D33" s="40">
        <f t="shared" si="0"/>
        <v>0</v>
      </c>
      <c r="E33" s="40"/>
      <c r="F33" s="40"/>
      <c r="G33" s="40"/>
      <c r="H33" s="54"/>
      <c r="I33" s="54"/>
      <c r="J33" s="118"/>
      <c r="K33" s="54"/>
      <c r="L33" s="54"/>
      <c r="M33" s="54"/>
      <c r="N33" s="54"/>
      <c r="O33" s="40"/>
      <c r="P33" s="96"/>
      <c r="Q33" s="45"/>
    </row>
    <row r="34" spans="1:17" s="38" customFormat="1" ht="27.75" customHeight="1">
      <c r="A34" s="43" t="s">
        <v>63</v>
      </c>
      <c r="B34" s="39" t="s">
        <v>71</v>
      </c>
      <c r="C34" s="69">
        <v>101000000</v>
      </c>
      <c r="D34" s="40">
        <f>SUM(E34:P34)</f>
        <v>3571200</v>
      </c>
      <c r="E34" s="40">
        <v>298300</v>
      </c>
      <c r="F34" s="40">
        <v>298300</v>
      </c>
      <c r="G34" s="40">
        <v>298300</v>
      </c>
      <c r="H34" s="54">
        <v>298300</v>
      </c>
      <c r="I34" s="54">
        <v>298300</v>
      </c>
      <c r="J34" s="118">
        <v>298300</v>
      </c>
      <c r="K34" s="54">
        <v>298300</v>
      </c>
      <c r="L34" s="54">
        <v>298300</v>
      </c>
      <c r="M34" s="54">
        <v>298300</v>
      </c>
      <c r="N34" s="54">
        <v>298300</v>
      </c>
      <c r="O34" s="40">
        <v>298300</v>
      </c>
      <c r="P34" s="96">
        <v>289900</v>
      </c>
      <c r="Q34" s="45"/>
    </row>
    <row r="35" spans="1:17" s="38" customFormat="1" ht="27.75" customHeight="1">
      <c r="A35" s="43" t="s">
        <v>63</v>
      </c>
      <c r="B35" s="39" t="s">
        <v>83</v>
      </c>
      <c r="C35" s="69">
        <v>101000000</v>
      </c>
      <c r="D35" s="40">
        <f t="shared" si="0"/>
        <v>131800</v>
      </c>
      <c r="E35" s="40"/>
      <c r="F35" s="40"/>
      <c r="G35" s="40"/>
      <c r="H35" s="54"/>
      <c r="I35" s="54"/>
      <c r="J35" s="118"/>
      <c r="K35" s="54"/>
      <c r="L35" s="54"/>
      <c r="M35" s="54"/>
      <c r="N35" s="54"/>
      <c r="O35" s="40"/>
      <c r="P35" s="96">
        <v>131800</v>
      </c>
      <c r="Q35" s="45"/>
    </row>
    <row r="36" spans="1:17" s="38" customFormat="1" ht="27.75" customHeight="1" hidden="1">
      <c r="A36" s="43" t="s">
        <v>63</v>
      </c>
      <c r="B36" s="39" t="s">
        <v>77</v>
      </c>
      <c r="C36" s="69">
        <v>190002069</v>
      </c>
      <c r="D36" s="40">
        <f t="shared" si="0"/>
        <v>0</v>
      </c>
      <c r="E36" s="40"/>
      <c r="F36" s="40"/>
      <c r="G36" s="40"/>
      <c r="H36" s="54"/>
      <c r="I36" s="54"/>
      <c r="J36" s="118"/>
      <c r="K36" s="54"/>
      <c r="L36" s="54"/>
      <c r="M36" s="54"/>
      <c r="N36" s="54"/>
      <c r="O36" s="40"/>
      <c r="P36" s="96"/>
      <c r="Q36" s="45"/>
    </row>
    <row r="37" spans="1:17" s="38" customFormat="1" ht="28.5" customHeight="1">
      <c r="A37" s="43" t="s">
        <v>63</v>
      </c>
      <c r="B37" s="39" t="s">
        <v>72</v>
      </c>
      <c r="C37" s="69">
        <v>190003001</v>
      </c>
      <c r="D37" s="40">
        <f t="shared" si="0"/>
        <v>3800</v>
      </c>
      <c r="E37" s="48"/>
      <c r="F37" s="40"/>
      <c r="G37" s="40"/>
      <c r="H37" s="54">
        <v>3800</v>
      </c>
      <c r="I37" s="54"/>
      <c r="J37" s="118"/>
      <c r="K37" s="54"/>
      <c r="L37" s="54"/>
      <c r="M37" s="54"/>
      <c r="N37" s="54"/>
      <c r="O37" s="40"/>
      <c r="P37" s="96"/>
      <c r="Q37" s="67"/>
    </row>
    <row r="38" spans="1:17" s="38" customFormat="1" ht="27" customHeight="1">
      <c r="A38" s="43" t="s">
        <v>63</v>
      </c>
      <c r="B38" s="39" t="s">
        <v>73</v>
      </c>
      <c r="C38" s="69">
        <v>203063000</v>
      </c>
      <c r="D38" s="40">
        <f t="shared" si="0"/>
        <v>212300</v>
      </c>
      <c r="E38" s="40">
        <v>53075</v>
      </c>
      <c r="F38" s="41"/>
      <c r="G38" s="41"/>
      <c r="H38" s="58">
        <v>51873.49</v>
      </c>
      <c r="I38" s="55"/>
      <c r="J38" s="119"/>
      <c r="K38" s="55"/>
      <c r="L38" s="55"/>
      <c r="M38" s="82"/>
      <c r="N38" s="55"/>
      <c r="O38" s="41"/>
      <c r="P38" s="97">
        <v>107351.51</v>
      </c>
      <c r="Q38" s="67"/>
    </row>
    <row r="39" spans="1:17" s="38" customFormat="1" ht="75" customHeight="1">
      <c r="A39" s="43" t="s">
        <v>56</v>
      </c>
      <c r="B39" s="44" t="s">
        <v>54</v>
      </c>
      <c r="C39" s="70"/>
      <c r="D39" s="40">
        <f>D20+D21+D22+D25+D26+D27+D28+D29+D31+D33+D35+D37+D38+D36+D34+D30+D32+D23+D24</f>
        <v>12098600</v>
      </c>
      <c r="E39" s="40">
        <f aca="true" t="shared" si="1" ref="E39:P39">E20+E21+E22+E25+E26+E27+E28+E29+E31+E33+E35+E37+E38+E36+E34+E30+E32+E23+E24</f>
        <v>563575</v>
      </c>
      <c r="F39" s="40">
        <f t="shared" si="1"/>
        <v>600500</v>
      </c>
      <c r="G39" s="40">
        <f t="shared" si="1"/>
        <v>632200</v>
      </c>
      <c r="H39" s="40">
        <f t="shared" si="1"/>
        <v>625873.49</v>
      </c>
      <c r="I39" s="40">
        <f t="shared" si="1"/>
        <v>611200</v>
      </c>
      <c r="J39" s="40">
        <f t="shared" si="1"/>
        <v>698200</v>
      </c>
      <c r="K39" s="40">
        <f t="shared" si="1"/>
        <v>783200</v>
      </c>
      <c r="L39" s="40">
        <f t="shared" si="1"/>
        <v>1053200</v>
      </c>
      <c r="M39" s="40">
        <f t="shared" si="1"/>
        <v>898200</v>
      </c>
      <c r="N39" s="40">
        <f t="shared" si="1"/>
        <v>1398200</v>
      </c>
      <c r="O39" s="40">
        <f t="shared" si="1"/>
        <v>2578200</v>
      </c>
      <c r="P39" s="40">
        <f t="shared" si="1"/>
        <v>1656051.51</v>
      </c>
      <c r="Q39" s="67"/>
    </row>
    <row r="40" spans="1:17" ht="15.75" customHeight="1">
      <c r="A40" s="23"/>
      <c r="B40" s="15"/>
      <c r="C40" s="16"/>
      <c r="D40" s="17" t="s">
        <v>25</v>
      </c>
      <c r="E40" s="17"/>
      <c r="F40" s="17"/>
      <c r="G40" s="17"/>
      <c r="H40" s="56"/>
      <c r="I40" s="56"/>
      <c r="J40" s="120"/>
      <c r="K40" s="56"/>
      <c r="L40" s="56"/>
      <c r="M40" s="56"/>
      <c r="N40" s="56"/>
      <c r="O40" s="85"/>
      <c r="P40" s="98"/>
      <c r="Q40" s="68"/>
    </row>
    <row r="41" spans="1:17" ht="16.5" customHeight="1">
      <c r="A41" s="134" t="s">
        <v>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6"/>
      <c r="Q41" s="68"/>
    </row>
    <row r="42" spans="1:17" ht="14.25" customHeight="1">
      <c r="A42" s="23"/>
      <c r="B42" s="9"/>
      <c r="C42" s="9"/>
      <c r="D42" s="11">
        <v>0</v>
      </c>
      <c r="E42" s="9"/>
      <c r="F42" s="9"/>
      <c r="G42" s="9"/>
      <c r="H42" s="52"/>
      <c r="I42" s="52"/>
      <c r="J42" s="116"/>
      <c r="K42" s="52"/>
      <c r="L42" s="52"/>
      <c r="M42" s="52"/>
      <c r="N42" s="52"/>
      <c r="O42" s="83"/>
      <c r="P42" s="94"/>
      <c r="Q42" s="68"/>
    </row>
    <row r="43" spans="1:17" ht="45">
      <c r="A43" s="24" t="s">
        <v>8</v>
      </c>
      <c r="B43" s="15" t="s">
        <v>54</v>
      </c>
      <c r="C43" s="9"/>
      <c r="D43" s="11">
        <v>0</v>
      </c>
      <c r="E43" s="9"/>
      <c r="F43" s="9"/>
      <c r="G43" s="9"/>
      <c r="H43" s="52"/>
      <c r="I43" s="52"/>
      <c r="J43" s="116"/>
      <c r="K43" s="52"/>
      <c r="L43" s="52"/>
      <c r="M43" s="52"/>
      <c r="N43" s="52"/>
      <c r="O43" s="83"/>
      <c r="P43" s="94"/>
      <c r="Q43" s="68"/>
    </row>
    <row r="44" spans="1:16" ht="15">
      <c r="A44" s="24"/>
      <c r="B44" s="15"/>
      <c r="C44" s="9"/>
      <c r="D44" s="11"/>
      <c r="E44" s="9"/>
      <c r="F44" s="9"/>
      <c r="G44" s="9"/>
      <c r="H44" s="52"/>
      <c r="I44" s="52"/>
      <c r="J44" s="116"/>
      <c r="K44" s="52" t="s">
        <v>59</v>
      </c>
      <c r="L44" s="52"/>
      <c r="M44" s="52"/>
      <c r="N44" s="52" t="s">
        <v>59</v>
      </c>
      <c r="O44" s="83"/>
      <c r="P44" s="94"/>
    </row>
    <row r="45" spans="1:16" ht="78" customHeight="1">
      <c r="A45" s="24" t="s">
        <v>30</v>
      </c>
      <c r="B45" s="15" t="s">
        <v>54</v>
      </c>
      <c r="C45" s="8"/>
      <c r="D45" s="34">
        <f>D39</f>
        <v>12098600</v>
      </c>
      <c r="E45" s="34">
        <f aca="true" t="shared" si="2" ref="E45:P45">E39</f>
        <v>563575</v>
      </c>
      <c r="F45" s="34">
        <f t="shared" si="2"/>
        <v>600500</v>
      </c>
      <c r="G45" s="34">
        <f t="shared" si="2"/>
        <v>632200</v>
      </c>
      <c r="H45" s="57">
        <f t="shared" si="2"/>
        <v>625873.49</v>
      </c>
      <c r="I45" s="57">
        <f t="shared" si="2"/>
        <v>611200</v>
      </c>
      <c r="J45" s="121">
        <f t="shared" si="2"/>
        <v>698200</v>
      </c>
      <c r="K45" s="57">
        <f t="shared" si="2"/>
        <v>783200</v>
      </c>
      <c r="L45" s="57">
        <f t="shared" si="2"/>
        <v>1053200</v>
      </c>
      <c r="M45" s="57">
        <f t="shared" si="2"/>
        <v>898200</v>
      </c>
      <c r="N45" s="57">
        <f t="shared" si="2"/>
        <v>1398200</v>
      </c>
      <c r="O45" s="86">
        <f t="shared" si="2"/>
        <v>2578200</v>
      </c>
      <c r="P45" s="99">
        <f t="shared" si="2"/>
        <v>1656051.51</v>
      </c>
    </row>
    <row r="46" spans="1:16" ht="16.5" customHeight="1">
      <c r="A46" s="23"/>
      <c r="B46" s="15"/>
      <c r="C46" s="9"/>
      <c r="D46" s="9"/>
      <c r="E46" s="9"/>
      <c r="F46" s="9"/>
      <c r="G46" s="9"/>
      <c r="H46" s="52"/>
      <c r="I46" s="52"/>
      <c r="J46" s="116"/>
      <c r="K46" s="52"/>
      <c r="L46" s="52"/>
      <c r="M46" s="52"/>
      <c r="N46" s="52"/>
      <c r="O46" s="83"/>
      <c r="P46" s="94"/>
    </row>
    <row r="47" spans="1:16" ht="18" customHeight="1">
      <c r="A47" s="134" t="s">
        <v>31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6"/>
    </row>
    <row r="48" spans="1:16" ht="16.5" customHeight="1">
      <c r="A48" s="146" t="s">
        <v>9</v>
      </c>
      <c r="B48" s="147"/>
      <c r="C48" s="147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6"/>
    </row>
    <row r="49" spans="1:16" ht="26.25" customHeight="1">
      <c r="A49" s="23" t="s">
        <v>63</v>
      </c>
      <c r="B49" s="12" t="s">
        <v>10</v>
      </c>
      <c r="C49" s="69">
        <v>101000000</v>
      </c>
      <c r="D49" s="37">
        <f>SUM(E49:P49)</f>
        <v>735800</v>
      </c>
      <c r="E49" s="32">
        <v>60000</v>
      </c>
      <c r="F49" s="32">
        <v>60000</v>
      </c>
      <c r="G49" s="32">
        <v>60000</v>
      </c>
      <c r="H49" s="58">
        <v>89000</v>
      </c>
      <c r="I49" s="58">
        <v>53100</v>
      </c>
      <c r="J49" s="122">
        <v>60000</v>
      </c>
      <c r="K49" s="58">
        <v>60000</v>
      </c>
      <c r="L49" s="58">
        <v>60000</v>
      </c>
      <c r="M49" s="58">
        <v>60000</v>
      </c>
      <c r="N49" s="58">
        <v>68000</v>
      </c>
      <c r="O49" s="87">
        <v>40000</v>
      </c>
      <c r="P49" s="100">
        <v>65700</v>
      </c>
    </row>
    <row r="50" spans="1:18" ht="26.25" customHeight="1">
      <c r="A50" s="23" t="s">
        <v>63</v>
      </c>
      <c r="B50" s="12" t="s">
        <v>11</v>
      </c>
      <c r="C50" s="69">
        <v>101000000</v>
      </c>
      <c r="D50" s="37">
        <f aca="true" t="shared" si="3" ref="D50:D68">SUM(E50:P50)</f>
        <v>3130800</v>
      </c>
      <c r="E50" s="32">
        <v>300000</v>
      </c>
      <c r="F50" s="32">
        <v>300000</v>
      </c>
      <c r="G50" s="32">
        <v>325000</v>
      </c>
      <c r="H50" s="58">
        <v>244000</v>
      </c>
      <c r="I50" s="58">
        <v>230000</v>
      </c>
      <c r="J50" s="122">
        <v>225000</v>
      </c>
      <c r="K50" s="58">
        <v>250000</v>
      </c>
      <c r="L50" s="58">
        <v>260000</v>
      </c>
      <c r="M50" s="58">
        <v>250000</v>
      </c>
      <c r="N50" s="58">
        <v>250000</v>
      </c>
      <c r="O50" s="87">
        <v>250000</v>
      </c>
      <c r="P50" s="100">
        <v>246800</v>
      </c>
      <c r="Q50" s="22"/>
      <c r="R50" s="2"/>
    </row>
    <row r="51" spans="1:18" ht="27.75" customHeight="1">
      <c r="A51" s="23" t="s">
        <v>63</v>
      </c>
      <c r="B51" s="14" t="s">
        <v>11</v>
      </c>
      <c r="C51" s="69">
        <v>190003001</v>
      </c>
      <c r="D51" s="37">
        <f t="shared" si="3"/>
        <v>3800</v>
      </c>
      <c r="E51" s="32"/>
      <c r="F51" s="32"/>
      <c r="G51" s="32"/>
      <c r="H51" s="58">
        <v>3800</v>
      </c>
      <c r="I51" s="58"/>
      <c r="J51" s="122"/>
      <c r="K51" s="58"/>
      <c r="L51" s="58"/>
      <c r="M51" s="58"/>
      <c r="N51" s="58"/>
      <c r="O51" s="87"/>
      <c r="P51" s="100"/>
      <c r="Q51" s="3"/>
      <c r="R51" s="3"/>
    </row>
    <row r="52" spans="1:18" ht="27" customHeight="1">
      <c r="A52" s="23" t="s">
        <v>63</v>
      </c>
      <c r="B52" s="14" t="s">
        <v>60</v>
      </c>
      <c r="C52" s="69">
        <v>101000000</v>
      </c>
      <c r="D52" s="37">
        <f t="shared" si="3"/>
        <v>89900</v>
      </c>
      <c r="E52" s="32">
        <v>27000</v>
      </c>
      <c r="F52" s="32"/>
      <c r="G52" s="32"/>
      <c r="H52" s="58"/>
      <c r="I52" s="58"/>
      <c r="J52" s="122"/>
      <c r="K52" s="58">
        <v>50200</v>
      </c>
      <c r="L52" s="58"/>
      <c r="M52" s="58"/>
      <c r="N52" s="58">
        <v>12700</v>
      </c>
      <c r="O52" s="87"/>
      <c r="P52" s="100"/>
      <c r="Q52" s="3"/>
      <c r="R52" s="3"/>
    </row>
    <row r="53" spans="1:18" ht="27" customHeight="1" hidden="1">
      <c r="A53" s="23" t="s">
        <v>63</v>
      </c>
      <c r="B53" s="14" t="s">
        <v>78</v>
      </c>
      <c r="C53" s="69">
        <v>101000000</v>
      </c>
      <c r="D53" s="37">
        <f t="shared" si="3"/>
        <v>0</v>
      </c>
      <c r="E53" s="32"/>
      <c r="F53" s="32"/>
      <c r="G53" s="32"/>
      <c r="H53" s="58"/>
      <c r="I53" s="58"/>
      <c r="J53" s="122"/>
      <c r="K53" s="58"/>
      <c r="L53" s="58"/>
      <c r="M53" s="58"/>
      <c r="N53" s="58"/>
      <c r="O53" s="87"/>
      <c r="P53" s="100"/>
      <c r="Q53" s="3"/>
      <c r="R53" s="3"/>
    </row>
    <row r="54" spans="1:18" ht="28.5" customHeight="1">
      <c r="A54" s="23" t="s">
        <v>63</v>
      </c>
      <c r="B54" s="14" t="s">
        <v>27</v>
      </c>
      <c r="C54" s="69">
        <v>101000000</v>
      </c>
      <c r="D54" s="37">
        <f t="shared" si="3"/>
        <v>11000</v>
      </c>
      <c r="E54" s="32"/>
      <c r="F54" s="32"/>
      <c r="G54" s="32"/>
      <c r="H54" s="58"/>
      <c r="I54" s="58"/>
      <c r="J54" s="122"/>
      <c r="K54" s="58"/>
      <c r="L54" s="58"/>
      <c r="M54" s="58"/>
      <c r="N54" s="58"/>
      <c r="O54" s="87"/>
      <c r="P54" s="100">
        <v>11000</v>
      </c>
      <c r="Q54" s="3"/>
      <c r="R54" s="3"/>
    </row>
    <row r="55" spans="1:16" ht="26.25" customHeight="1">
      <c r="A55" s="23" t="s">
        <v>63</v>
      </c>
      <c r="B55" s="14" t="s">
        <v>26</v>
      </c>
      <c r="C55" s="69">
        <v>101000000</v>
      </c>
      <c r="D55" s="37">
        <f t="shared" si="3"/>
        <v>1665800</v>
      </c>
      <c r="E55" s="32">
        <v>99000</v>
      </c>
      <c r="F55" s="32">
        <v>359000</v>
      </c>
      <c r="G55" s="32">
        <v>229000</v>
      </c>
      <c r="H55" s="58">
        <v>149300</v>
      </c>
      <c r="I55" s="58">
        <v>222500</v>
      </c>
      <c r="J55" s="122">
        <v>99000</v>
      </c>
      <c r="K55" s="58">
        <v>99000</v>
      </c>
      <c r="L55" s="58">
        <v>99000</v>
      </c>
      <c r="M55" s="58">
        <v>99000</v>
      </c>
      <c r="N55" s="58">
        <v>99000</v>
      </c>
      <c r="O55" s="87">
        <v>75500</v>
      </c>
      <c r="P55" s="100">
        <v>36500</v>
      </c>
    </row>
    <row r="56" spans="1:16" ht="28.5" customHeight="1">
      <c r="A56" s="23" t="s">
        <v>63</v>
      </c>
      <c r="B56" s="9" t="s">
        <v>17</v>
      </c>
      <c r="C56" s="69">
        <v>203063000</v>
      </c>
      <c r="D56" s="37">
        <f t="shared" si="3"/>
        <v>212300</v>
      </c>
      <c r="E56" s="32">
        <v>53075</v>
      </c>
      <c r="F56" s="31"/>
      <c r="G56" s="32"/>
      <c r="H56" s="58">
        <v>51873.49</v>
      </c>
      <c r="J56" s="122"/>
      <c r="K56" s="58"/>
      <c r="L56" s="58"/>
      <c r="M56" s="58"/>
      <c r="N56" s="58"/>
      <c r="O56" s="87"/>
      <c r="P56" s="97">
        <v>107351.51</v>
      </c>
    </row>
    <row r="57" spans="1:16" ht="28.5" customHeight="1">
      <c r="A57" s="23" t="s">
        <v>63</v>
      </c>
      <c r="B57" s="14" t="s">
        <v>12</v>
      </c>
      <c r="C57" s="69">
        <v>101000000</v>
      </c>
      <c r="D57" s="37">
        <f t="shared" si="3"/>
        <v>296000</v>
      </c>
      <c r="E57" s="32"/>
      <c r="F57" s="32"/>
      <c r="G57" s="32"/>
      <c r="H57" s="58"/>
      <c r="I57" s="58">
        <v>296000</v>
      </c>
      <c r="J57" s="122"/>
      <c r="K57" s="58"/>
      <c r="L57" s="58"/>
      <c r="M57" s="58"/>
      <c r="N57" s="58"/>
      <c r="O57" s="87"/>
      <c r="P57" s="100"/>
    </row>
    <row r="58" spans="1:16" ht="26.25" customHeight="1">
      <c r="A58" s="23" t="s">
        <v>63</v>
      </c>
      <c r="B58" s="14" t="s">
        <v>24</v>
      </c>
      <c r="C58" s="69">
        <v>101000000</v>
      </c>
      <c r="D58" s="37">
        <f t="shared" si="3"/>
        <v>3200</v>
      </c>
      <c r="E58" s="32">
        <v>3200</v>
      </c>
      <c r="F58" s="32"/>
      <c r="G58" s="32"/>
      <c r="H58" s="58"/>
      <c r="I58" s="58"/>
      <c r="J58" s="122"/>
      <c r="K58" s="58"/>
      <c r="L58" s="58"/>
      <c r="M58" s="58"/>
      <c r="N58" s="58"/>
      <c r="O58" s="87"/>
      <c r="P58" s="100"/>
    </row>
    <row r="59" spans="1:16" ht="27.75" customHeight="1">
      <c r="A59" s="23" t="s">
        <v>63</v>
      </c>
      <c r="B59" s="14" t="s">
        <v>23</v>
      </c>
      <c r="C59" s="69">
        <v>101000000</v>
      </c>
      <c r="D59" s="37">
        <f t="shared" si="3"/>
        <v>1500</v>
      </c>
      <c r="E59" s="32"/>
      <c r="F59" s="32"/>
      <c r="G59" s="32"/>
      <c r="H59" s="58"/>
      <c r="I59" s="58">
        <v>1500</v>
      </c>
      <c r="J59" s="122"/>
      <c r="K59" s="58"/>
      <c r="L59" s="58"/>
      <c r="M59" s="58"/>
      <c r="N59" s="58"/>
      <c r="O59" s="87"/>
      <c r="P59" s="100"/>
    </row>
    <row r="60" spans="1:16" ht="27.75" customHeight="1" hidden="1">
      <c r="A60" s="23" t="s">
        <v>63</v>
      </c>
      <c r="B60" s="14" t="s">
        <v>21</v>
      </c>
      <c r="C60" s="69">
        <v>190002069</v>
      </c>
      <c r="D60" s="37">
        <f t="shared" si="3"/>
        <v>0</v>
      </c>
      <c r="E60" s="32"/>
      <c r="F60" s="32"/>
      <c r="G60" s="32"/>
      <c r="H60" s="58"/>
      <c r="I60" s="58"/>
      <c r="J60" s="122"/>
      <c r="K60" s="58"/>
      <c r="L60" s="58"/>
      <c r="M60" s="58"/>
      <c r="N60" s="58"/>
      <c r="O60" s="87"/>
      <c r="P60" s="100"/>
    </row>
    <row r="61" spans="1:16" ht="27" customHeight="1">
      <c r="A61" s="23" t="s">
        <v>63</v>
      </c>
      <c r="B61" s="14" t="s">
        <v>21</v>
      </c>
      <c r="C61" s="69">
        <v>101000000</v>
      </c>
      <c r="D61" s="37">
        <f t="shared" si="3"/>
        <v>2315600</v>
      </c>
      <c r="E61" s="32"/>
      <c r="F61" s="32">
        <v>110000</v>
      </c>
      <c r="G61" s="32"/>
      <c r="H61" s="58"/>
      <c r="I61" s="58"/>
      <c r="J61" s="122"/>
      <c r="K61" s="58"/>
      <c r="L61" s="58"/>
      <c r="M61" s="58"/>
      <c r="N61" s="58"/>
      <c r="O61" s="87"/>
      <c r="P61" s="100">
        <v>2205600</v>
      </c>
    </row>
    <row r="62" spans="1:16" ht="27.75" customHeight="1">
      <c r="A62" s="23" t="s">
        <v>63</v>
      </c>
      <c r="B62" s="14" t="s">
        <v>13</v>
      </c>
      <c r="C62" s="69">
        <v>101000000</v>
      </c>
      <c r="D62" s="37">
        <f t="shared" si="3"/>
        <v>1500</v>
      </c>
      <c r="E62" s="32"/>
      <c r="F62" s="32"/>
      <c r="G62" s="32"/>
      <c r="H62" s="58"/>
      <c r="I62" s="58"/>
      <c r="J62" s="122"/>
      <c r="K62" s="58"/>
      <c r="L62" s="58"/>
      <c r="M62" s="58"/>
      <c r="N62" s="58">
        <v>1500</v>
      </c>
      <c r="O62" s="87"/>
      <c r="P62" s="100"/>
    </row>
    <row r="63" spans="1:16" ht="27.75" customHeight="1">
      <c r="A63" s="23" t="s">
        <v>63</v>
      </c>
      <c r="B63" s="14" t="s">
        <v>20</v>
      </c>
      <c r="C63" s="69">
        <v>101000000</v>
      </c>
      <c r="D63" s="37">
        <f t="shared" si="3"/>
        <v>836000</v>
      </c>
      <c r="E63" s="32"/>
      <c r="F63" s="32">
        <v>250000</v>
      </c>
      <c r="G63" s="32">
        <v>167600</v>
      </c>
      <c r="H63" s="58">
        <v>138400</v>
      </c>
      <c r="I63" s="58">
        <v>280000</v>
      </c>
      <c r="J63" s="122"/>
      <c r="K63" s="58"/>
      <c r="L63" s="58"/>
      <c r="M63" s="58"/>
      <c r="N63" s="58"/>
      <c r="O63" s="87"/>
      <c r="P63" s="100"/>
    </row>
    <row r="64" spans="1:16" ht="25.5" customHeight="1">
      <c r="A64" s="23" t="s">
        <v>63</v>
      </c>
      <c r="B64" s="12" t="s">
        <v>14</v>
      </c>
      <c r="C64" s="69">
        <v>101000000</v>
      </c>
      <c r="D64" s="37">
        <f t="shared" si="3"/>
        <v>2626400</v>
      </c>
      <c r="E64" s="32">
        <v>285000</v>
      </c>
      <c r="F64" s="32">
        <v>85000</v>
      </c>
      <c r="G64" s="32">
        <v>295000</v>
      </c>
      <c r="H64" s="58">
        <v>320000</v>
      </c>
      <c r="I64" s="58">
        <v>304000</v>
      </c>
      <c r="J64" s="122">
        <v>1121500</v>
      </c>
      <c r="K64" s="58">
        <v>15900</v>
      </c>
      <c r="L64" s="81">
        <v>30000</v>
      </c>
      <c r="M64" s="58">
        <v>60000</v>
      </c>
      <c r="N64" s="58">
        <v>50000</v>
      </c>
      <c r="O64" s="87">
        <v>30000</v>
      </c>
      <c r="P64" s="100">
        <v>30000</v>
      </c>
    </row>
    <row r="65" spans="1:16" ht="29.25" customHeight="1">
      <c r="A65" s="23" t="s">
        <v>63</v>
      </c>
      <c r="B65" s="36" t="s">
        <v>15</v>
      </c>
      <c r="C65" s="69">
        <v>101000000</v>
      </c>
      <c r="D65" s="37">
        <f t="shared" si="3"/>
        <v>72000</v>
      </c>
      <c r="E65" s="33">
        <v>6000</v>
      </c>
      <c r="F65" s="33">
        <v>6000</v>
      </c>
      <c r="G65" s="33">
        <v>6000</v>
      </c>
      <c r="H65" s="59">
        <v>6000</v>
      </c>
      <c r="I65" s="59">
        <v>6000</v>
      </c>
      <c r="J65" s="123">
        <v>6000</v>
      </c>
      <c r="K65" s="33">
        <v>6000</v>
      </c>
      <c r="L65" s="33">
        <v>6000</v>
      </c>
      <c r="M65" s="33">
        <v>6000</v>
      </c>
      <c r="N65" s="33">
        <v>6000</v>
      </c>
      <c r="O65" s="33">
        <v>6000</v>
      </c>
      <c r="P65" s="33">
        <v>6000</v>
      </c>
    </row>
    <row r="66" spans="1:16" ht="31.5" customHeight="1">
      <c r="A66" s="23" t="s">
        <v>63</v>
      </c>
      <c r="B66" s="9" t="s">
        <v>16</v>
      </c>
      <c r="C66" s="69">
        <v>101000000</v>
      </c>
      <c r="D66" s="37">
        <f t="shared" si="3"/>
        <v>3104900</v>
      </c>
      <c r="E66" s="33">
        <v>295000</v>
      </c>
      <c r="F66" s="33">
        <v>280000</v>
      </c>
      <c r="G66" s="33">
        <v>262400</v>
      </c>
      <c r="H66" s="59">
        <v>287500</v>
      </c>
      <c r="I66" s="59">
        <v>247000</v>
      </c>
      <c r="J66" s="123">
        <v>233000</v>
      </c>
      <c r="K66" s="59">
        <v>240000</v>
      </c>
      <c r="L66" s="59">
        <v>240000</v>
      </c>
      <c r="M66" s="59">
        <v>240000</v>
      </c>
      <c r="N66" s="59">
        <v>250000</v>
      </c>
      <c r="O66" s="88">
        <v>250000</v>
      </c>
      <c r="P66" s="101">
        <v>280000</v>
      </c>
    </row>
    <row r="67" spans="1:16" ht="30.75" customHeight="1">
      <c r="A67" s="23" t="s">
        <v>63</v>
      </c>
      <c r="B67" s="36" t="s">
        <v>33</v>
      </c>
      <c r="C67" s="69">
        <v>101000000</v>
      </c>
      <c r="D67" s="37">
        <f t="shared" si="3"/>
        <v>70800</v>
      </c>
      <c r="E67" s="33">
        <v>5900</v>
      </c>
      <c r="F67" s="33">
        <v>5900</v>
      </c>
      <c r="G67" s="33">
        <v>5900</v>
      </c>
      <c r="H67" s="59">
        <v>5900</v>
      </c>
      <c r="I67" s="59">
        <v>5900</v>
      </c>
      <c r="J67" s="123">
        <v>5900</v>
      </c>
      <c r="K67" s="33">
        <v>5900</v>
      </c>
      <c r="L67" s="33">
        <v>5900</v>
      </c>
      <c r="M67" s="33">
        <v>5900</v>
      </c>
      <c r="N67" s="33">
        <v>5900</v>
      </c>
      <c r="O67" s="33">
        <v>5900</v>
      </c>
      <c r="P67" s="33">
        <v>5900</v>
      </c>
    </row>
    <row r="68" spans="1:16" ht="29.25" customHeight="1">
      <c r="A68" s="23" t="s">
        <v>63</v>
      </c>
      <c r="B68" s="36" t="s">
        <v>35</v>
      </c>
      <c r="C68" s="69">
        <v>101000000</v>
      </c>
      <c r="D68" s="37">
        <f t="shared" si="3"/>
        <v>250000</v>
      </c>
      <c r="E68" s="33">
        <v>20000</v>
      </c>
      <c r="F68" s="33">
        <v>10000</v>
      </c>
      <c r="G68" s="33">
        <v>10000</v>
      </c>
      <c r="H68" s="59">
        <v>43000</v>
      </c>
      <c r="I68" s="59">
        <v>47000</v>
      </c>
      <c r="J68" s="123">
        <v>30000</v>
      </c>
      <c r="K68" s="59">
        <v>10000</v>
      </c>
      <c r="L68" s="59">
        <v>10000</v>
      </c>
      <c r="M68" s="59">
        <v>10000</v>
      </c>
      <c r="N68" s="59">
        <v>10000</v>
      </c>
      <c r="O68" s="88">
        <v>40000</v>
      </c>
      <c r="P68" s="101">
        <v>10000</v>
      </c>
    </row>
    <row r="69" spans="1:17" ht="21.75" customHeight="1">
      <c r="A69" s="25" t="s">
        <v>38</v>
      </c>
      <c r="B69" s="21" t="s">
        <v>41</v>
      </c>
      <c r="C69" s="35"/>
      <c r="D69" s="37">
        <f>SUM(E69:P69)</f>
        <v>15427300</v>
      </c>
      <c r="E69" s="42">
        <f aca="true" t="shared" si="4" ref="E69:P69">SUM(E49:E68)</f>
        <v>1154175</v>
      </c>
      <c r="F69" s="42">
        <f t="shared" si="4"/>
        <v>1465900</v>
      </c>
      <c r="G69" s="42">
        <f t="shared" si="4"/>
        <v>1360900</v>
      </c>
      <c r="H69" s="60">
        <f t="shared" si="4"/>
        <v>1338773.49</v>
      </c>
      <c r="I69" s="60">
        <f t="shared" si="4"/>
        <v>1693000</v>
      </c>
      <c r="J69" s="124">
        <f t="shared" si="4"/>
        <v>1780400</v>
      </c>
      <c r="K69" s="60">
        <f t="shared" si="4"/>
        <v>737000</v>
      </c>
      <c r="L69" s="60">
        <f t="shared" si="4"/>
        <v>710900</v>
      </c>
      <c r="M69" s="60">
        <f t="shared" si="4"/>
        <v>730900</v>
      </c>
      <c r="N69" s="60">
        <f t="shared" si="4"/>
        <v>753100</v>
      </c>
      <c r="O69" s="42">
        <f t="shared" si="4"/>
        <v>697400</v>
      </c>
      <c r="P69" s="60">
        <f t="shared" si="4"/>
        <v>3004851.51</v>
      </c>
      <c r="Q69" s="66">
        <f>P69+O69+N69+M69+L69+K69+J69+I69+H69+G69+F69+E69</f>
        <v>15427300</v>
      </c>
    </row>
    <row r="70" spans="1:16" ht="13.5" customHeight="1">
      <c r="A70" s="23"/>
      <c r="B70" s="16"/>
      <c r="C70" s="19"/>
      <c r="D70" s="18"/>
      <c r="E70" s="18"/>
      <c r="F70" s="18"/>
      <c r="G70" s="18"/>
      <c r="H70" s="61"/>
      <c r="I70" s="61"/>
      <c r="J70" s="125"/>
      <c r="K70" s="61"/>
      <c r="L70" s="61"/>
      <c r="M70" s="61"/>
      <c r="N70" s="61"/>
      <c r="O70" s="89"/>
      <c r="P70" s="102"/>
    </row>
    <row r="71" spans="1:16" ht="15">
      <c r="A71" s="134" t="s">
        <v>18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6"/>
    </row>
    <row r="72" spans="1:16" ht="18" customHeight="1">
      <c r="A72" s="26"/>
      <c r="B72" s="1"/>
      <c r="C72" s="1"/>
      <c r="D72" s="1"/>
      <c r="E72" s="1"/>
      <c r="F72" s="1"/>
      <c r="G72" s="1"/>
      <c r="H72" s="62"/>
      <c r="I72" s="62"/>
      <c r="J72" s="126"/>
      <c r="K72" s="62"/>
      <c r="L72" s="62"/>
      <c r="M72" s="62"/>
      <c r="N72" s="62"/>
      <c r="O72" s="90"/>
      <c r="P72" s="103"/>
    </row>
    <row r="73" spans="1:16" ht="61.5" customHeight="1">
      <c r="A73" s="23" t="s">
        <v>39</v>
      </c>
      <c r="B73" s="21" t="s">
        <v>41</v>
      </c>
      <c r="C73" s="1"/>
      <c r="D73" s="5"/>
      <c r="E73" s="5"/>
      <c r="F73" s="5"/>
      <c r="G73" s="5"/>
      <c r="H73" s="63"/>
      <c r="I73" s="63"/>
      <c r="J73" s="127"/>
      <c r="K73" s="63"/>
      <c r="L73" s="63"/>
      <c r="M73" s="63"/>
      <c r="N73" s="63"/>
      <c r="O73" s="91"/>
      <c r="P73" s="104"/>
    </row>
    <row r="74" spans="1:16" ht="18" customHeight="1">
      <c r="A74" s="23"/>
      <c r="B74" s="21"/>
      <c r="C74" s="1"/>
      <c r="D74" s="4"/>
      <c r="E74" s="4"/>
      <c r="F74" s="4"/>
      <c r="G74" s="4"/>
      <c r="H74" s="64"/>
      <c r="I74" s="64"/>
      <c r="J74" s="128"/>
      <c r="K74" s="64"/>
      <c r="L74" s="64"/>
      <c r="M74" s="64"/>
      <c r="N74" s="64"/>
      <c r="O74" s="92"/>
      <c r="P74" s="104"/>
    </row>
    <row r="75" spans="1:16" ht="58.5" customHeight="1">
      <c r="A75" s="23" t="s">
        <v>32</v>
      </c>
      <c r="B75" s="20" t="s">
        <v>54</v>
      </c>
      <c r="C75" s="8"/>
      <c r="D75" s="7">
        <f>D69</f>
        <v>15427300</v>
      </c>
      <c r="E75" s="7">
        <f aca="true" t="shared" si="5" ref="E75:P75">E69</f>
        <v>1154175</v>
      </c>
      <c r="F75" s="7">
        <f t="shared" si="5"/>
        <v>1465900</v>
      </c>
      <c r="G75" s="7">
        <f t="shared" si="5"/>
        <v>1360900</v>
      </c>
      <c r="H75" s="60">
        <f t="shared" si="5"/>
        <v>1338773.49</v>
      </c>
      <c r="I75" s="60">
        <f t="shared" si="5"/>
        <v>1693000</v>
      </c>
      <c r="J75" s="124">
        <f t="shared" si="5"/>
        <v>1780400</v>
      </c>
      <c r="K75" s="60">
        <f t="shared" si="5"/>
        <v>737000</v>
      </c>
      <c r="L75" s="60">
        <f t="shared" si="5"/>
        <v>710900</v>
      </c>
      <c r="M75" s="60">
        <f t="shared" si="5"/>
        <v>730900</v>
      </c>
      <c r="N75" s="60">
        <f t="shared" si="5"/>
        <v>753100</v>
      </c>
      <c r="O75" s="42">
        <f t="shared" si="5"/>
        <v>697400</v>
      </c>
      <c r="P75" s="105">
        <f t="shared" si="5"/>
        <v>3004851.51</v>
      </c>
    </row>
    <row r="76" spans="1:16" ht="12" customHeight="1">
      <c r="A76" s="26"/>
      <c r="B76" s="20"/>
      <c r="C76" s="8"/>
      <c r="D76" s="7"/>
      <c r="E76" s="7"/>
      <c r="F76" s="7"/>
      <c r="G76" s="7"/>
      <c r="H76" s="60"/>
      <c r="I76" s="60"/>
      <c r="J76" s="124"/>
      <c r="K76" s="60"/>
      <c r="L76" s="60"/>
      <c r="M76" s="60"/>
      <c r="N76" s="60"/>
      <c r="O76" s="42"/>
      <c r="P76" s="105"/>
    </row>
    <row r="77" spans="1:16" ht="39.75" customHeight="1">
      <c r="A77" s="26" t="s">
        <v>62</v>
      </c>
      <c r="B77" s="20"/>
      <c r="C77" s="8"/>
      <c r="D77" s="7"/>
      <c r="E77" s="7"/>
      <c r="F77" s="7"/>
      <c r="G77" s="7"/>
      <c r="H77" s="60"/>
      <c r="I77" s="60"/>
      <c r="J77" s="124"/>
      <c r="K77" s="60"/>
      <c r="L77" s="60"/>
      <c r="M77" s="60"/>
      <c r="N77" s="60"/>
      <c r="O77" s="42"/>
      <c r="P77" s="105"/>
    </row>
    <row r="78" spans="1:16" ht="48.75" customHeight="1" thickBot="1">
      <c r="A78" s="27" t="s">
        <v>19</v>
      </c>
      <c r="B78" s="29" t="s">
        <v>55</v>
      </c>
      <c r="C78" s="30"/>
      <c r="D78" s="28"/>
      <c r="E78" s="28"/>
      <c r="F78" s="28"/>
      <c r="G78" s="28"/>
      <c r="H78" s="65"/>
      <c r="I78" s="65"/>
      <c r="J78" s="129"/>
      <c r="K78" s="65"/>
      <c r="L78" s="65"/>
      <c r="M78" s="65"/>
      <c r="N78" s="65"/>
      <c r="O78" s="93"/>
      <c r="P78" s="106"/>
    </row>
    <row r="79" spans="1:32" ht="12" customHeight="1">
      <c r="A79" s="13"/>
      <c r="B79" s="13"/>
      <c r="C79" s="13"/>
      <c r="D79" s="6"/>
      <c r="E79" s="6"/>
      <c r="F79" s="50"/>
      <c r="G79" s="50"/>
      <c r="H79" s="50"/>
      <c r="I79" s="112"/>
      <c r="J79" s="112"/>
      <c r="K79" s="112"/>
      <c r="L79" s="112"/>
      <c r="M79" s="112"/>
      <c r="N79" s="112"/>
      <c r="O79" s="50"/>
      <c r="P79" s="50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5">
      <c r="A80" s="13"/>
      <c r="B80" s="13"/>
      <c r="C80" s="13"/>
      <c r="D80" s="6"/>
      <c r="E80" s="6"/>
      <c r="F80" s="50"/>
      <c r="G80" s="50"/>
      <c r="H80" s="50"/>
      <c r="I80" s="112"/>
      <c r="J80" s="112"/>
      <c r="K80" s="112"/>
      <c r="L80" s="112"/>
      <c r="M80" s="112"/>
      <c r="N80" s="112"/>
      <c r="O80" s="50"/>
      <c r="P80" s="50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15.75">
      <c r="A81" s="74" t="s">
        <v>65</v>
      </c>
      <c r="B81" s="74" t="s">
        <v>70</v>
      </c>
      <c r="C81" s="75"/>
      <c r="D81" s="75"/>
      <c r="E81" s="74"/>
      <c r="F81" s="148" t="s">
        <v>69</v>
      </c>
      <c r="G81" s="148"/>
      <c r="H81" s="148"/>
      <c r="I81" s="112"/>
      <c r="J81" s="112"/>
      <c r="K81" s="112"/>
      <c r="L81" s="112"/>
      <c r="M81" s="112"/>
      <c r="N81" s="112"/>
      <c r="O81" s="50"/>
      <c r="P81" s="50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2"/>
      <c r="B82" s="72"/>
      <c r="C82" s="72"/>
      <c r="D82" s="72"/>
      <c r="E82" s="72"/>
      <c r="F82" s="73"/>
      <c r="G82" s="73"/>
      <c r="H82" s="73"/>
      <c r="I82" s="38"/>
      <c r="J82" s="38"/>
      <c r="K82" s="38"/>
      <c r="L82" s="38"/>
      <c r="M82" s="38"/>
      <c r="N82" s="38"/>
      <c r="O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35.25" customHeight="1">
      <c r="A83" s="72"/>
      <c r="B83" s="72"/>
      <c r="C83" s="72"/>
      <c r="D83" s="68"/>
      <c r="E83" s="107">
        <f>7898648.94+E45-E69</f>
        <v>7308048.940000001</v>
      </c>
      <c r="F83" s="108">
        <f aca="true" t="shared" si="6" ref="F83:P83">E83+F45-F69</f>
        <v>6442648.940000001</v>
      </c>
      <c r="G83" s="108">
        <f t="shared" si="6"/>
        <v>5713948.940000001</v>
      </c>
      <c r="H83" s="108">
        <f t="shared" si="6"/>
        <v>5001048.940000001</v>
      </c>
      <c r="I83" s="113">
        <f t="shared" si="6"/>
        <v>3919248.9400000013</v>
      </c>
      <c r="J83" s="113">
        <f t="shared" si="6"/>
        <v>2837048.9400000013</v>
      </c>
      <c r="K83" s="113">
        <f t="shared" si="6"/>
        <v>2883248.9400000013</v>
      </c>
      <c r="L83" s="113">
        <f t="shared" si="6"/>
        <v>3225548.9400000013</v>
      </c>
      <c r="M83" s="113">
        <f t="shared" si="6"/>
        <v>3392848.9400000013</v>
      </c>
      <c r="N83" s="113">
        <f t="shared" si="6"/>
        <v>4037948.9400000013</v>
      </c>
      <c r="O83" s="108">
        <f t="shared" si="6"/>
        <v>5918748.940000001</v>
      </c>
      <c r="P83" s="108">
        <f t="shared" si="6"/>
        <v>4569948.940000001</v>
      </c>
      <c r="Q83" s="80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6"/>
      <c r="B84" s="76"/>
      <c r="C84" s="76"/>
      <c r="D84" s="76"/>
      <c r="E84" s="76"/>
      <c r="F84" s="77"/>
      <c r="G84" s="77"/>
      <c r="H84" s="77"/>
      <c r="I84" s="114"/>
      <c r="J84" s="114"/>
      <c r="K84" s="114"/>
      <c r="L84" s="114"/>
      <c r="M84" s="114"/>
      <c r="N84" s="114"/>
      <c r="O84" s="78"/>
      <c r="P84" s="7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145"/>
      <c r="B85" s="145"/>
      <c r="C85" s="145"/>
      <c r="D85" s="145"/>
      <c r="E85" s="76"/>
      <c r="F85" s="77"/>
      <c r="G85" s="77"/>
      <c r="H85" s="77"/>
      <c r="I85" s="114"/>
      <c r="J85" s="114"/>
      <c r="K85" s="114"/>
      <c r="L85" s="114"/>
      <c r="M85" s="114"/>
      <c r="N85" s="114"/>
      <c r="O85" s="78"/>
      <c r="P85" s="7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6"/>
      <c r="B86" s="76"/>
      <c r="C86" s="76"/>
      <c r="D86" s="76"/>
      <c r="E86" s="76"/>
      <c r="F86" s="77"/>
      <c r="G86" s="77"/>
      <c r="H86" s="77"/>
      <c r="I86" s="115"/>
      <c r="J86" s="115"/>
      <c r="K86" s="115"/>
      <c r="L86" s="115"/>
      <c r="M86" s="115"/>
      <c r="N86" s="115"/>
      <c r="O86" s="79"/>
      <c r="P86" s="79"/>
      <c r="Q86" s="51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2"/>
      <c r="B87" s="72"/>
      <c r="C87" s="72"/>
      <c r="D87" s="72"/>
      <c r="E87" s="72"/>
      <c r="F87" s="73"/>
      <c r="G87" s="73"/>
      <c r="H87" s="73"/>
      <c r="I87" s="38"/>
      <c r="J87" s="38"/>
      <c r="K87" s="38"/>
      <c r="L87" s="38"/>
      <c r="M87" s="38"/>
      <c r="N87" s="38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2"/>
      <c r="B88" s="72"/>
      <c r="C88" s="72"/>
      <c r="D88" s="72"/>
      <c r="E88" s="72"/>
      <c r="F88" s="73"/>
      <c r="G88" s="73"/>
      <c r="H88" s="73"/>
      <c r="I88" s="38"/>
      <c r="J88" s="38"/>
      <c r="K88" s="38"/>
      <c r="L88" s="38"/>
      <c r="M88" s="38"/>
      <c r="N88" s="38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1:32" ht="12.75">
      <c r="A89" s="72"/>
      <c r="B89" s="72"/>
      <c r="C89" s="72"/>
      <c r="D89" s="72"/>
      <c r="E89" s="72"/>
      <c r="F89" s="73"/>
      <c r="G89" s="73"/>
      <c r="H89" s="73"/>
      <c r="I89" s="38"/>
      <c r="J89" s="38"/>
      <c r="K89" s="38"/>
      <c r="L89" s="38"/>
      <c r="M89" s="38"/>
      <c r="N89" s="38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1:32" ht="12.75">
      <c r="A90" s="72"/>
      <c r="B90" s="72"/>
      <c r="C90" s="72"/>
      <c r="D90" s="72"/>
      <c r="E90" s="72"/>
      <c r="F90" s="73"/>
      <c r="G90" s="73"/>
      <c r="H90" s="73"/>
      <c r="I90" s="38"/>
      <c r="J90" s="38"/>
      <c r="K90" s="38"/>
      <c r="L90" s="38"/>
      <c r="M90" s="38"/>
      <c r="N90" s="38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I91" s="38"/>
      <c r="J91" s="38"/>
      <c r="K91" s="38"/>
      <c r="L91" s="38"/>
      <c r="M91" s="38"/>
      <c r="N91" s="38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3:32" ht="12.75">
      <c r="C92" s="72" t="s">
        <v>88</v>
      </c>
      <c r="F92" s="49"/>
      <c r="G92" s="49"/>
      <c r="I92" s="38"/>
      <c r="J92" s="38"/>
      <c r="K92" s="38"/>
      <c r="L92" s="38"/>
      <c r="M92" s="38"/>
      <c r="N92" s="38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I93" s="38"/>
      <c r="J93" s="38"/>
      <c r="K93" s="38"/>
      <c r="L93" s="38"/>
      <c r="M93" s="38"/>
      <c r="N93" s="38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I94" s="38"/>
      <c r="J94" s="38"/>
      <c r="K94" s="38"/>
      <c r="L94" s="38"/>
      <c r="M94" s="38"/>
      <c r="N94" s="38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I95" s="38"/>
      <c r="J95" s="38"/>
      <c r="K95" s="38"/>
      <c r="L95" s="38"/>
      <c r="M95" s="38"/>
      <c r="N95" s="38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I96" s="38"/>
      <c r="J96" s="38"/>
      <c r="K96" s="38"/>
      <c r="L96" s="38"/>
      <c r="M96" s="38"/>
      <c r="N96" s="38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I97" s="38"/>
      <c r="J97" s="38"/>
      <c r="K97" s="38"/>
      <c r="L97" s="38"/>
      <c r="M97" s="38"/>
      <c r="N97" s="38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I98" s="38"/>
      <c r="J98" s="38"/>
      <c r="K98" s="38"/>
      <c r="L98" s="38"/>
      <c r="M98" s="38"/>
      <c r="N98" s="38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I99" s="38"/>
      <c r="J99" s="38"/>
      <c r="K99" s="38"/>
      <c r="L99" s="38"/>
      <c r="M99" s="38"/>
      <c r="N99" s="38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I100" s="38"/>
      <c r="J100" s="38"/>
      <c r="K100" s="38"/>
      <c r="L100" s="38"/>
      <c r="M100" s="38"/>
      <c r="N100" s="38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I101" s="38"/>
      <c r="J101" s="38"/>
      <c r="K101" s="38"/>
      <c r="L101" s="38"/>
      <c r="M101" s="38"/>
      <c r="N101" s="38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I102" s="38"/>
      <c r="J102" s="38"/>
      <c r="K102" s="38"/>
      <c r="L102" s="38"/>
      <c r="M102" s="38"/>
      <c r="N102" s="38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I103" s="38"/>
      <c r="J103" s="38"/>
      <c r="K103" s="38"/>
      <c r="L103" s="38"/>
      <c r="M103" s="38"/>
      <c r="N103" s="38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I104" s="38"/>
      <c r="J104" s="38"/>
      <c r="K104" s="38"/>
      <c r="L104" s="38"/>
      <c r="M104" s="38"/>
      <c r="N104" s="38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I105" s="38"/>
      <c r="J105" s="38"/>
      <c r="K105" s="38"/>
      <c r="L105" s="38"/>
      <c r="M105" s="38"/>
      <c r="N105" s="38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I106" s="38"/>
      <c r="J106" s="38"/>
      <c r="K106" s="38"/>
      <c r="L106" s="38"/>
      <c r="M106" s="38"/>
      <c r="N106" s="38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I107" s="38"/>
      <c r="J107" s="38"/>
      <c r="K107" s="38"/>
      <c r="L107" s="38"/>
      <c r="M107" s="38"/>
      <c r="N107" s="38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I108" s="38"/>
      <c r="J108" s="38"/>
      <c r="K108" s="38"/>
      <c r="L108" s="38"/>
      <c r="M108" s="38"/>
      <c r="N108" s="38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I109" s="38"/>
      <c r="J109" s="38"/>
      <c r="K109" s="38"/>
      <c r="L109" s="38"/>
      <c r="M109" s="38"/>
      <c r="N109" s="38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I110" s="38"/>
      <c r="J110" s="38"/>
      <c r="K110" s="38"/>
      <c r="L110" s="38"/>
      <c r="M110" s="38"/>
      <c r="N110" s="38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I111" s="38"/>
      <c r="J111" s="38"/>
      <c r="K111" s="38"/>
      <c r="L111" s="38"/>
      <c r="M111" s="38"/>
      <c r="N111" s="38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O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O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32" ht="12.75">
      <c r="F712" s="49"/>
      <c r="G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</row>
    <row r="713" spans="6:32" ht="12.75">
      <c r="F713" s="49"/>
      <c r="G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  <row r="1406" spans="6:7" ht="12.75">
      <c r="F1406" s="49"/>
      <c r="G1406" s="49"/>
    </row>
    <row r="1407" spans="6:7" ht="12.75">
      <c r="F1407" s="49"/>
      <c r="G1407" s="49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85:D85"/>
    <mergeCell ref="A48:C48"/>
    <mergeCell ref="D48:P48"/>
    <mergeCell ref="A71:P71"/>
    <mergeCell ref="F81:H81"/>
    <mergeCell ref="A47:P47"/>
    <mergeCell ref="A41:P41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2020-06-01T13:28:44Z</cp:lastPrinted>
  <dcterms:created xsi:type="dcterms:W3CDTF">1996-10-08T23:32:33Z</dcterms:created>
  <dcterms:modified xsi:type="dcterms:W3CDTF">2020-06-30T12:33:06Z</dcterms:modified>
  <cp:category/>
  <cp:version/>
  <cp:contentType/>
  <cp:contentStatus/>
</cp:coreProperties>
</file>